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2F004B8-EA5A-4647-A195-6F3748C98964}" xr6:coauthVersionLast="45" xr6:coauthVersionMax="45" xr10:uidLastSave="{00000000-0000-0000-0000-000000000000}"/>
  <bookViews>
    <workbookView xWindow="-120" yWindow="-120" windowWidth="29040" windowHeight="15840" tabRatio="151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0" i="1" l="1"/>
  <c r="H110" i="1"/>
  <c r="I110" i="1" s="1"/>
  <c r="K109" i="1"/>
  <c r="H109" i="1"/>
  <c r="I109" i="1" s="1"/>
  <c r="K108" i="1"/>
  <c r="H108" i="1"/>
  <c r="I108" i="1" s="1"/>
  <c r="K104" i="1"/>
  <c r="H104" i="1"/>
  <c r="I104" i="1" s="1"/>
  <c r="K103" i="1"/>
  <c r="H103" i="1"/>
  <c r="I103" i="1" s="1"/>
  <c r="K102" i="1"/>
  <c r="H102" i="1"/>
  <c r="I102" i="1" s="1"/>
  <c r="K96" i="1"/>
  <c r="H96" i="1"/>
  <c r="I96" i="1" s="1"/>
  <c r="K95" i="1"/>
  <c r="H95" i="1"/>
  <c r="I95" i="1" s="1"/>
  <c r="K94" i="1"/>
  <c r="H94" i="1"/>
  <c r="I94" i="1" s="1"/>
  <c r="K93" i="1"/>
  <c r="H93" i="1"/>
  <c r="I93" i="1" s="1"/>
  <c r="K86" i="1"/>
  <c r="H86" i="1"/>
  <c r="I86" i="1" s="1"/>
  <c r="K83" i="1"/>
  <c r="H83" i="1"/>
  <c r="I83" i="1" s="1"/>
  <c r="N83" i="1" s="1"/>
  <c r="K76" i="1"/>
  <c r="H76" i="1"/>
  <c r="I76" i="1" s="1"/>
  <c r="K74" i="1"/>
  <c r="H74" i="1"/>
  <c r="I74" i="1" s="1"/>
  <c r="K73" i="1"/>
  <c r="H73" i="1"/>
  <c r="I73" i="1" s="1"/>
  <c r="K70" i="1"/>
  <c r="H70" i="1"/>
  <c r="I70" i="1" s="1"/>
  <c r="K68" i="1"/>
  <c r="H68" i="1"/>
  <c r="I68" i="1" s="1"/>
  <c r="K65" i="1"/>
  <c r="H65" i="1"/>
  <c r="I65" i="1" s="1"/>
  <c r="K64" i="1"/>
  <c r="H64" i="1"/>
  <c r="I64" i="1" s="1"/>
  <c r="K63" i="1"/>
  <c r="H63" i="1"/>
  <c r="I63" i="1" s="1"/>
  <c r="K62" i="1"/>
  <c r="H62" i="1"/>
  <c r="I62" i="1" s="1"/>
  <c r="K61" i="1"/>
  <c r="H61" i="1"/>
  <c r="I61" i="1" s="1"/>
  <c r="K60" i="1"/>
  <c r="H60" i="1"/>
  <c r="I60" i="1" s="1"/>
  <c r="K59" i="1"/>
  <c r="H59" i="1"/>
  <c r="I59" i="1" s="1"/>
  <c r="K58" i="1"/>
  <c r="H58" i="1"/>
  <c r="I58" i="1" s="1"/>
  <c r="K57" i="1"/>
  <c r="H57" i="1"/>
  <c r="I57" i="1" s="1"/>
  <c r="K56" i="1"/>
  <c r="H56" i="1"/>
  <c r="I56" i="1" s="1"/>
  <c r="K55" i="1"/>
  <c r="H55" i="1"/>
  <c r="I55" i="1" s="1"/>
  <c r="K54" i="1"/>
  <c r="H54" i="1"/>
  <c r="I54" i="1" s="1"/>
  <c r="K53" i="1"/>
  <c r="H53" i="1"/>
  <c r="I53" i="1" s="1"/>
  <c r="K41" i="1"/>
  <c r="H41" i="1"/>
  <c r="I41" i="1" s="1"/>
  <c r="K38" i="1"/>
  <c r="H38" i="1"/>
  <c r="I38" i="1" s="1"/>
  <c r="K37" i="1"/>
  <c r="H37" i="1"/>
  <c r="I37" i="1" s="1"/>
  <c r="K36" i="1"/>
  <c r="H36" i="1"/>
  <c r="I36" i="1" s="1"/>
  <c r="K32" i="1"/>
  <c r="H32" i="1"/>
  <c r="I32" i="1" s="1"/>
  <c r="K30" i="1"/>
  <c r="H30" i="1"/>
  <c r="I30" i="1" s="1"/>
  <c r="K28" i="1"/>
  <c r="H28" i="1"/>
  <c r="I28" i="1" s="1"/>
  <c r="K27" i="1"/>
  <c r="H27" i="1"/>
  <c r="I27" i="1" s="1"/>
  <c r="K26" i="1"/>
  <c r="H26" i="1"/>
  <c r="I26" i="1" s="1"/>
  <c r="K25" i="1"/>
  <c r="H25" i="1"/>
  <c r="I25" i="1" s="1"/>
  <c r="K21" i="1"/>
  <c r="H21" i="1"/>
  <c r="I21" i="1" s="1"/>
  <c r="K20" i="1"/>
  <c r="H20" i="1"/>
  <c r="I20" i="1" s="1"/>
  <c r="K17" i="1"/>
  <c r="H17" i="1"/>
  <c r="I17" i="1" s="1"/>
  <c r="K16" i="1"/>
  <c r="H16" i="1"/>
  <c r="I16" i="1" s="1"/>
  <c r="N16" i="1" s="1"/>
  <c r="K13" i="1"/>
  <c r="H13" i="1"/>
  <c r="I13" i="1" s="1"/>
  <c r="K11" i="1"/>
  <c r="H11" i="1"/>
  <c r="I11" i="1" s="1"/>
  <c r="K12" i="1"/>
  <c r="H12" i="1"/>
  <c r="I12" i="1" s="1"/>
  <c r="K10" i="1"/>
  <c r="H10" i="1"/>
  <c r="I10" i="1" s="1"/>
  <c r="N10" i="1" s="1"/>
  <c r="K9" i="1"/>
  <c r="H9" i="1"/>
  <c r="I9" i="1" s="1"/>
  <c r="K3" i="1"/>
  <c r="H3" i="1"/>
  <c r="I3" i="1" s="1"/>
  <c r="N104" i="1" l="1"/>
  <c r="N95" i="1"/>
  <c r="N70" i="1"/>
  <c r="N38" i="1"/>
  <c r="N30" i="1"/>
  <c r="N27" i="1"/>
  <c r="N25" i="1"/>
  <c r="N20" i="1"/>
  <c r="N11" i="1"/>
  <c r="N3" i="1"/>
  <c r="N55" i="1"/>
  <c r="N59" i="1"/>
  <c r="N63" i="1"/>
  <c r="N76" i="1"/>
  <c r="N36" i="1"/>
  <c r="N53" i="1"/>
  <c r="N57" i="1"/>
  <c r="N61" i="1"/>
  <c r="N65" i="1"/>
  <c r="N74" i="1"/>
  <c r="N93" i="1"/>
  <c r="N102" i="1"/>
  <c r="N109" i="1"/>
  <c r="N9" i="1"/>
  <c r="N13" i="1"/>
  <c r="N21" i="1"/>
  <c r="N28" i="1"/>
  <c r="N37" i="1"/>
  <c r="N54" i="1"/>
  <c r="N58" i="1"/>
  <c r="N62" i="1"/>
  <c r="N68" i="1"/>
  <c r="N94" i="1"/>
  <c r="N103" i="1"/>
  <c r="N110" i="1"/>
  <c r="N12" i="1"/>
  <c r="N17" i="1"/>
  <c r="N26" i="1"/>
  <c r="N32" i="1"/>
  <c r="N41" i="1"/>
  <c r="N56" i="1"/>
  <c r="N60" i="1"/>
  <c r="N64" i="1"/>
  <c r="N73" i="1"/>
  <c r="N86" i="1"/>
  <c r="N96" i="1"/>
  <c r="N108" i="1"/>
  <c r="H78" i="1" l="1"/>
  <c r="K46" i="1" l="1"/>
  <c r="K2" i="1"/>
  <c r="K101" i="1"/>
  <c r="K39" i="1"/>
  <c r="K29" i="1"/>
  <c r="K19" i="1"/>
  <c r="K40" i="1"/>
  <c r="K15" i="1"/>
  <c r="K34" i="1"/>
  <c r="K99" i="1"/>
  <c r="K7" i="1"/>
  <c r="K71" i="1"/>
  <c r="K85" i="1"/>
  <c r="K8" i="1"/>
  <c r="K82" i="1"/>
  <c r="K35" i="1"/>
  <c r="K97" i="1"/>
  <c r="K33" i="1"/>
  <c r="K6" i="1"/>
  <c r="K107" i="1"/>
  <c r="K5" i="1"/>
  <c r="K75" i="1"/>
  <c r="K100" i="1"/>
  <c r="K106" i="1"/>
  <c r="K18" i="1"/>
  <c r="K69" i="1"/>
  <c r="K23" i="1"/>
  <c r="K84" i="1"/>
  <c r="K24" i="1"/>
  <c r="K66" i="1"/>
  <c r="K87" i="1"/>
  <c r="K92" i="1"/>
  <c r="K31" i="1"/>
  <c r="K67" i="1"/>
  <c r="K42" i="1"/>
  <c r="K52" i="1"/>
  <c r="K22" i="1"/>
  <c r="K72" i="1"/>
  <c r="K4" i="1"/>
  <c r="K47" i="1"/>
  <c r="K77" i="1"/>
  <c r="K51" i="1"/>
  <c r="K81" i="1"/>
  <c r="K48" i="1"/>
  <c r="K45" i="1"/>
  <c r="K50" i="1"/>
  <c r="K88" i="1"/>
  <c r="K80" i="1"/>
  <c r="K14" i="1"/>
  <c r="K89" i="1"/>
  <c r="K98" i="1"/>
  <c r="K91" i="1"/>
  <c r="K44" i="1"/>
  <c r="K43" i="1"/>
  <c r="K90" i="1"/>
  <c r="K105" i="1"/>
  <c r="K49" i="1"/>
  <c r="K79" i="1"/>
  <c r="K78" i="1"/>
  <c r="H46" i="1"/>
  <c r="I46" i="1" s="1"/>
  <c r="H2" i="1"/>
  <c r="I2" i="1" s="1"/>
  <c r="H101" i="1"/>
  <c r="I101" i="1" s="1"/>
  <c r="H39" i="1"/>
  <c r="I39" i="1" s="1"/>
  <c r="H29" i="1"/>
  <c r="I29" i="1" s="1"/>
  <c r="H19" i="1"/>
  <c r="I19" i="1" s="1"/>
  <c r="H40" i="1"/>
  <c r="I40" i="1" s="1"/>
  <c r="H15" i="1"/>
  <c r="I15" i="1" s="1"/>
  <c r="H34" i="1"/>
  <c r="I34" i="1" s="1"/>
  <c r="H99" i="1"/>
  <c r="I99" i="1" s="1"/>
  <c r="H7" i="1"/>
  <c r="I7" i="1" s="1"/>
  <c r="H71" i="1"/>
  <c r="I71" i="1" s="1"/>
  <c r="H85" i="1"/>
  <c r="I85" i="1" s="1"/>
  <c r="H8" i="1"/>
  <c r="I8" i="1" s="1"/>
  <c r="H82" i="1"/>
  <c r="I82" i="1" s="1"/>
  <c r="H35" i="1"/>
  <c r="I35" i="1" s="1"/>
  <c r="H97" i="1"/>
  <c r="I97" i="1" s="1"/>
  <c r="H33" i="1"/>
  <c r="I33" i="1" s="1"/>
  <c r="H6" i="1"/>
  <c r="I6" i="1" s="1"/>
  <c r="H107" i="1"/>
  <c r="I107" i="1" s="1"/>
  <c r="H5" i="1"/>
  <c r="I5" i="1" s="1"/>
  <c r="H75" i="1"/>
  <c r="I75" i="1" s="1"/>
  <c r="H100" i="1"/>
  <c r="I100" i="1" s="1"/>
  <c r="H106" i="1"/>
  <c r="I106" i="1" s="1"/>
  <c r="H18" i="1"/>
  <c r="I18" i="1" s="1"/>
  <c r="H69" i="1"/>
  <c r="I69" i="1" s="1"/>
  <c r="H23" i="1"/>
  <c r="I23" i="1" s="1"/>
  <c r="H84" i="1"/>
  <c r="I84" i="1" s="1"/>
  <c r="H24" i="1"/>
  <c r="I24" i="1" s="1"/>
  <c r="H66" i="1"/>
  <c r="I66" i="1" s="1"/>
  <c r="H87" i="1"/>
  <c r="I87" i="1" s="1"/>
  <c r="H92" i="1"/>
  <c r="I92" i="1" s="1"/>
  <c r="H31" i="1"/>
  <c r="I31" i="1" s="1"/>
  <c r="H67" i="1"/>
  <c r="I67" i="1" s="1"/>
  <c r="H42" i="1"/>
  <c r="I42" i="1" s="1"/>
  <c r="H52" i="1"/>
  <c r="I52" i="1" s="1"/>
  <c r="H22" i="1"/>
  <c r="I22" i="1" s="1"/>
  <c r="H72" i="1"/>
  <c r="I72" i="1" s="1"/>
  <c r="H4" i="1"/>
  <c r="I4" i="1" s="1"/>
  <c r="H47" i="1"/>
  <c r="I47" i="1" s="1"/>
  <c r="H77" i="1"/>
  <c r="I77" i="1" s="1"/>
  <c r="H51" i="1"/>
  <c r="I51" i="1" s="1"/>
  <c r="H81" i="1"/>
  <c r="I81" i="1" s="1"/>
  <c r="H48" i="1"/>
  <c r="I48" i="1" s="1"/>
  <c r="H45" i="1"/>
  <c r="I45" i="1" s="1"/>
  <c r="H50" i="1"/>
  <c r="I50" i="1" s="1"/>
  <c r="H88" i="1"/>
  <c r="I88" i="1" s="1"/>
  <c r="H80" i="1"/>
  <c r="I80" i="1" s="1"/>
  <c r="H14" i="1"/>
  <c r="I14" i="1" s="1"/>
  <c r="H89" i="1"/>
  <c r="I89" i="1" s="1"/>
  <c r="H98" i="1"/>
  <c r="I98" i="1" s="1"/>
  <c r="H91" i="1"/>
  <c r="I91" i="1" s="1"/>
  <c r="H44" i="1"/>
  <c r="I44" i="1" s="1"/>
  <c r="H43" i="1"/>
  <c r="I43" i="1" s="1"/>
  <c r="H90" i="1"/>
  <c r="I90" i="1" s="1"/>
  <c r="H105" i="1"/>
  <c r="I105" i="1" s="1"/>
  <c r="H49" i="1"/>
  <c r="I49" i="1" s="1"/>
  <c r="H79" i="1"/>
  <c r="I79" i="1" s="1"/>
  <c r="I78" i="1"/>
  <c r="N47" i="1" l="1"/>
  <c r="N91" i="1"/>
  <c r="N42" i="1"/>
  <c r="N48" i="1"/>
  <c r="N90" i="1"/>
  <c r="N92" i="1"/>
  <c r="N82" i="1"/>
  <c r="N88" i="1"/>
  <c r="N69" i="1"/>
  <c r="N100" i="1"/>
  <c r="N72" i="1"/>
  <c r="N18" i="1"/>
  <c r="N43" i="1"/>
  <c r="N50" i="1"/>
  <c r="N22" i="1"/>
  <c r="N75" i="1"/>
  <c r="N106" i="1"/>
  <c r="N97" i="1"/>
  <c r="N15" i="1"/>
  <c r="N101" i="1"/>
  <c r="N105" i="1"/>
  <c r="N80" i="1"/>
  <c r="N23" i="1"/>
  <c r="N33" i="1"/>
  <c r="N71" i="1"/>
  <c r="N7" i="1"/>
  <c r="N39" i="1"/>
  <c r="N46" i="1"/>
  <c r="N44" i="1"/>
  <c r="N45" i="1"/>
  <c r="N52" i="1"/>
  <c r="N87" i="1"/>
  <c r="N5" i="1"/>
  <c r="N8" i="1"/>
  <c r="N99" i="1"/>
  <c r="N34" i="1"/>
  <c r="N78" i="1"/>
  <c r="N98" i="1"/>
  <c r="N81" i="1"/>
  <c r="N67" i="1"/>
  <c r="N66" i="1"/>
  <c r="N107" i="1"/>
  <c r="N35" i="1"/>
  <c r="N85" i="1"/>
  <c r="N40" i="1"/>
  <c r="N79" i="1"/>
  <c r="N89" i="1"/>
  <c r="N51" i="1"/>
  <c r="N4" i="1"/>
  <c r="N31" i="1"/>
  <c r="N24" i="1"/>
  <c r="N19" i="1"/>
  <c r="N49" i="1"/>
  <c r="N14" i="1"/>
  <c r="N77" i="1"/>
  <c r="N84" i="1"/>
  <c r="N6" i="1"/>
  <c r="N29" i="1"/>
  <c r="N2" i="1"/>
</calcChain>
</file>

<file path=xl/sharedStrings.xml><?xml version="1.0" encoding="utf-8"?>
<sst xmlns="http://schemas.openxmlformats.org/spreadsheetml/2006/main" count="999" uniqueCount="242">
  <si>
    <t>İsim / Soyisim</t>
  </si>
  <si>
    <t>Öğrenci No</t>
  </si>
  <si>
    <t>SINIF</t>
  </si>
  <si>
    <t>Fakülteniz / Yüksekokulunuz</t>
  </si>
  <si>
    <t>BÖLÜM</t>
  </si>
  <si>
    <t xml:space="preserve">GANO </t>
  </si>
  <si>
    <t>Yabancı Dil Puanı</t>
  </si>
  <si>
    <t>1. Üniversite Tercihi</t>
  </si>
  <si>
    <t>2. Üniversite Tercihi</t>
  </si>
  <si>
    <t>3. Üniversite Tercihi</t>
  </si>
  <si>
    <t xml:space="preserve">ABUDUSALAMU MAIMAITIMING </t>
  </si>
  <si>
    <t>2. Sınıf</t>
  </si>
  <si>
    <t>İKTİSADİ VE İDARİ BİLİMLER FAKÜLTESİ</t>
  </si>
  <si>
    <t>ULUSLARARASI TİCARET</t>
  </si>
  <si>
    <t>Bahar Dönemi</t>
  </si>
  <si>
    <t>Czechia - The College of Regional Development and Banking Institution</t>
  </si>
  <si>
    <t>Poland - Higher Vocational State School in Wloclawek</t>
  </si>
  <si>
    <t>Lithuania - Klaipeda State University of Applied Sciences (KVK)</t>
  </si>
  <si>
    <t>ADİLE RAĞBET</t>
  </si>
  <si>
    <t>3. Sınıf</t>
  </si>
  <si>
    <t>RAFET KAYIŞ MÜHENDİSLİK FAKÜLTESİ</t>
  </si>
  <si>
    <t>BİLGİSAYAR MÜHENDİSLİĞİ</t>
  </si>
  <si>
    <t>Güz Dönemi</t>
  </si>
  <si>
    <t>Poland - Panstwowa Zawodawa Koninie Wyzsza Szkola</t>
  </si>
  <si>
    <t>Poland - Bronislaw Marklewicz State Higher School of Technology &amp; Economics, Jaroslaw</t>
  </si>
  <si>
    <t>Adile Şen</t>
  </si>
  <si>
    <t>EĞİTİM FAKÜLTESİ</t>
  </si>
  <si>
    <t>İNGİLİZCE ÖĞRETMENLİĞİ (İNG.)</t>
  </si>
  <si>
    <t>Poland - Warsaw School of Applied Linguistics</t>
  </si>
  <si>
    <t xml:space="preserve">Ahmet Oğuz </t>
  </si>
  <si>
    <t>SPOR BİLİMLERİ FAKÜLTESİ</t>
  </si>
  <si>
    <t>BEDEN EĞİTİMİ VE SPOR ÖĞRETMENLİĞİ</t>
  </si>
  <si>
    <t>Hungary - University of Physical Education</t>
  </si>
  <si>
    <t>Poland - The Higher School of Physical Education and Tourism in Bialystok</t>
  </si>
  <si>
    <t>Romania - Aurel Vlaicu University of Arad</t>
  </si>
  <si>
    <t>Ahmet Samet Yıldız</t>
  </si>
  <si>
    <t>1. Sınıf</t>
  </si>
  <si>
    <t>GENETİK VE BİYOMÜHENDİSLİK (İNG.)</t>
  </si>
  <si>
    <t>Poland - Siedlce University of Natural Sciences and Humanities</t>
  </si>
  <si>
    <t>Poland -  Nicolaus Copernicus University</t>
  </si>
  <si>
    <t>Ali AYDIN</t>
  </si>
  <si>
    <t>Ali Kaan kesen</t>
  </si>
  <si>
    <t>TURİZM FAKÜLTESİ</t>
  </si>
  <si>
    <t>TURİZM İŞLETMECİLİĞİ</t>
  </si>
  <si>
    <t>Poland - University of Szczecin</t>
  </si>
  <si>
    <t>Lithuania - Panevezy University of Applied Sciences</t>
  </si>
  <si>
    <t>Slovenia - Faculty of Commercial and Business Sciences</t>
  </si>
  <si>
    <t>Aliye Sarsılmaz</t>
  </si>
  <si>
    <t>Latvia - Daugavpils University</t>
  </si>
  <si>
    <t>Arzu Sena Yüce</t>
  </si>
  <si>
    <t>Macedonia - University American College Skopje</t>
  </si>
  <si>
    <t>Ayşe Neslihan Şahin</t>
  </si>
  <si>
    <t>Bahri Bahşiş</t>
  </si>
  <si>
    <t>GASTRONOMİ VE MUTFAK SANATLARI</t>
  </si>
  <si>
    <t>Hungary - Kodolanyi Janos University of Applied Sciences</t>
  </si>
  <si>
    <t>Batuhan Enes Çapıt</t>
  </si>
  <si>
    <t>İŞLETME MÜHENDİSLİĞİ</t>
  </si>
  <si>
    <t>Latvia - Rezekne Academy of Technologies</t>
  </si>
  <si>
    <t>Latvia - Riga Teacher Training and Educational Management Academiy</t>
  </si>
  <si>
    <t>Batuhan yıldızhan</t>
  </si>
  <si>
    <t>Germany - Technische Hochscule Ingolstadt (THI)</t>
  </si>
  <si>
    <t>Berfin Özcan</t>
  </si>
  <si>
    <t>ENDÜSTRİ MÜHENDİSLİĞİ</t>
  </si>
  <si>
    <t>Poland - Bialystok University of Technology</t>
  </si>
  <si>
    <t>Burak Çakmak</t>
  </si>
  <si>
    <t>Büşra Sarı</t>
  </si>
  <si>
    <t>MAKİNE MÜHENDİSLİĞİ (İNG.)</t>
  </si>
  <si>
    <t>Poland - The East European State University in Przemysl</t>
  </si>
  <si>
    <t>Poland - The Jan Grodek State Vocational Academy in Sanok</t>
  </si>
  <si>
    <t>Eda Aydoğan</t>
  </si>
  <si>
    <t>Spain - University of Cordoba</t>
  </si>
  <si>
    <t>Eda Kuş</t>
  </si>
  <si>
    <t>Eda Nur Birdoğan</t>
  </si>
  <si>
    <t>GIDA MÜHENDİSLİĞİ (İNG.)</t>
  </si>
  <si>
    <t>Romania - University of Agricultural Sciences and Veterinary Medicine of Cluj-Napoca</t>
  </si>
  <si>
    <t>Macedonia - Mother Teresa University in Skopje</t>
  </si>
  <si>
    <t xml:space="preserve">Ela Deniz Köse </t>
  </si>
  <si>
    <t>REHBERLİK VE PSİKOLOJİK DANIŞMANLIK</t>
  </si>
  <si>
    <t>Latvia - Baltic International University</t>
  </si>
  <si>
    <t>Romania - Spiru Haret University</t>
  </si>
  <si>
    <t>Macedonia - International Balkan University</t>
  </si>
  <si>
    <t>Emrah TOPÇU</t>
  </si>
  <si>
    <t>Macedonia - SS. Cyril and Methodious University in Skopje</t>
  </si>
  <si>
    <t>Emre Asa</t>
  </si>
  <si>
    <t>METALURJİ VE MALZEME MÜHENDİSLİĞİ</t>
  </si>
  <si>
    <t>Lithuania - University of Aleksandras Stulginskis (ASU)</t>
  </si>
  <si>
    <t>Emre Osman YAVUZ</t>
  </si>
  <si>
    <t>Emre TOKTEMUR</t>
  </si>
  <si>
    <t>Eren Gürsoy</t>
  </si>
  <si>
    <t>ESRA DENİZ TARHAN</t>
  </si>
  <si>
    <t>Lithuania - Business University of Applied Sciences</t>
  </si>
  <si>
    <t xml:space="preserve">Eylem Kurt </t>
  </si>
  <si>
    <t>Fatma Aykaç</t>
  </si>
  <si>
    <t>EKONOMİ VE FİNANS</t>
  </si>
  <si>
    <t>Poland - Uczelnia Techniczno - Handlowa UTH</t>
  </si>
  <si>
    <t>Slovakia - University of Zilina</t>
  </si>
  <si>
    <t>Ferhat Sağbirge</t>
  </si>
  <si>
    <t>OKUL ÖNCESİ ÖĞRETMENLİĞİ</t>
  </si>
  <si>
    <t>Slovakia  - University of Presov</t>
  </si>
  <si>
    <t>Lithuania - Marijampole College</t>
  </si>
  <si>
    <t>Feyza Sema Altun</t>
  </si>
  <si>
    <t>Serbia - State University of Novi Pazar</t>
  </si>
  <si>
    <t>Fırat DÜNDAR</t>
  </si>
  <si>
    <t>Poland - University of Economics in Katowice</t>
  </si>
  <si>
    <t>Poland - University of Vincent Pol in Lublin</t>
  </si>
  <si>
    <t>Fırat Uğurlu</t>
  </si>
  <si>
    <t>Poland - Warsaw University of Life Sciences</t>
  </si>
  <si>
    <t>Poland - Collegium Civitas</t>
  </si>
  <si>
    <t>Fuat Karataş</t>
  </si>
  <si>
    <t>Furkan Mehmet Ergen</t>
  </si>
  <si>
    <t>Poland - Katowice Business University</t>
  </si>
  <si>
    <t>İŞLETME</t>
  </si>
  <si>
    <t xml:space="preserve">Gaye Nur Geçici </t>
  </si>
  <si>
    <t>Gaye Şişdağ</t>
  </si>
  <si>
    <t xml:space="preserve">Gizem Okyay </t>
  </si>
  <si>
    <t>Gizem Şen</t>
  </si>
  <si>
    <t>Yüksek Lisans 2. Sınıf (Tez Aşaması)</t>
  </si>
  <si>
    <t>LİSANSÜSTÜ ENSTİTÜSÜ</t>
  </si>
  <si>
    <t>LİSANSÜSTÜ ENSTİTÜSÜ TÜM BÖLÜMLERİ</t>
  </si>
  <si>
    <t>Gizem Yünsek</t>
  </si>
  <si>
    <t>Greece - Technological Educational Institute (TEI)</t>
  </si>
  <si>
    <t>Govher Yazdurdyyeva</t>
  </si>
  <si>
    <t>Göktuğ Altıner</t>
  </si>
  <si>
    <t>Gülsüm Mekik</t>
  </si>
  <si>
    <t xml:space="preserve">Hasret Günara </t>
  </si>
  <si>
    <t>ALANYA TİCARET VE SANAYİ ODASI MESLEK YÜKSEKOKULU</t>
  </si>
  <si>
    <t>İKLİMLENDİRME VE SOĞUTMA TEKNOLOJİSİ</t>
  </si>
  <si>
    <t>Hesam Sabounchi</t>
  </si>
  <si>
    <t>Hungary - Tomori Pal College</t>
  </si>
  <si>
    <t>HOZAN AKBULUT</t>
  </si>
  <si>
    <t>Huriye Demirağ</t>
  </si>
  <si>
    <t>Macedonia - University of Tetova</t>
  </si>
  <si>
    <t xml:space="preserve">Hüseyin Türkay </t>
  </si>
  <si>
    <t>İbrahim özür</t>
  </si>
  <si>
    <t>ELEKTRİK-ELEKTRONİK MÜHENDİSLİĞİ (İNG.)</t>
  </si>
  <si>
    <t>İrem Çiçekli</t>
  </si>
  <si>
    <t>KAAN TÜFEKÇİBAŞI</t>
  </si>
  <si>
    <t>İNŞAAT MÜHENDİSLİĞİ</t>
  </si>
  <si>
    <t>KadimCan AYDOĞAN</t>
  </si>
  <si>
    <t>Kağan Coşkun</t>
  </si>
  <si>
    <t>Romania - Politehnica University of Bucharest</t>
  </si>
  <si>
    <t>Bulgaria - Technical University of Sofia</t>
  </si>
  <si>
    <t>Kemal Çelebioğlu</t>
  </si>
  <si>
    <t>Kemal Sür</t>
  </si>
  <si>
    <t>Doktora Öğrencisiyim</t>
  </si>
  <si>
    <t>Kübra Nur Küçük</t>
  </si>
  <si>
    <t>Kübra Yellice</t>
  </si>
  <si>
    <t>Melike Ölçü</t>
  </si>
  <si>
    <t>Meltem GÜRLER</t>
  </si>
  <si>
    <t>mohammad emamalipour</t>
  </si>
  <si>
    <t>SAĞLIK BİLİMLERİ FAKÜLTESİ</t>
  </si>
  <si>
    <t>FİZYOTERAPİ VE REHABİLİTASYON</t>
  </si>
  <si>
    <t>Lithuania - Siauliai State College</t>
  </si>
  <si>
    <t>Muhammed Bilgin</t>
  </si>
  <si>
    <t>İNSAN KAYNAKLARI YÖNETİMİ</t>
  </si>
  <si>
    <t>Lithuania - Kauno Kolegija / University of Applied Sciences</t>
  </si>
  <si>
    <t>MUHAMMED TAŞBAŞ</t>
  </si>
  <si>
    <t>Murat KARAGÖZ</t>
  </si>
  <si>
    <t>Münevver Ezgi Taşdelen</t>
  </si>
  <si>
    <t>Nisa Nur Öztürk</t>
  </si>
  <si>
    <t>Nur Yalnızca</t>
  </si>
  <si>
    <t>Nurican Uysal</t>
  </si>
  <si>
    <t xml:space="preserve">Nurullah Çetin </t>
  </si>
  <si>
    <t>Oğuzhan Özkan</t>
  </si>
  <si>
    <t>Oruçhan Asar</t>
  </si>
  <si>
    <t>Hungary - John Von Neumann University</t>
  </si>
  <si>
    <t>OSSAMA ALI</t>
  </si>
  <si>
    <t>Parinaz shaker ghadermotaal</t>
  </si>
  <si>
    <t>Rabia Çiftçi</t>
  </si>
  <si>
    <t>SINIF  ÖĞRETMENLİĞİ</t>
  </si>
  <si>
    <t>Bulgaria - Trakia University</t>
  </si>
  <si>
    <t>Macedonia - International University of Struga</t>
  </si>
  <si>
    <t>Rabia Elif Duman</t>
  </si>
  <si>
    <t>Rahime Aybike Koraş</t>
  </si>
  <si>
    <t>Ramazan Emre Oduncuoğlu</t>
  </si>
  <si>
    <t>Bulgaria - The Technical University of Varna</t>
  </si>
  <si>
    <t>Sabri ABANOZ</t>
  </si>
  <si>
    <t>Samet Batuhan Güven</t>
  </si>
  <si>
    <t>Sebahattin ACAR</t>
  </si>
  <si>
    <t>Slovenia - Visoka Sola za Hotelirstvo in Turizem Bled</t>
  </si>
  <si>
    <t>Sefanur Yıldız</t>
  </si>
  <si>
    <t>Makedonia - International Slavic University</t>
  </si>
  <si>
    <t>Selin KÖSA</t>
  </si>
  <si>
    <t>Serap Karaca</t>
  </si>
  <si>
    <t>Serkan Kuş</t>
  </si>
  <si>
    <t>Poland - The State University of Applied Sciences in Plock</t>
  </si>
  <si>
    <t>Sinem EMRE</t>
  </si>
  <si>
    <t>Italy - University of Modena and Reggio Emilia</t>
  </si>
  <si>
    <t>Şerife Ruşen Darendeli</t>
  </si>
  <si>
    <t xml:space="preserve">Şeyda Ulutaş </t>
  </si>
  <si>
    <t>Şule yasemin beşikci</t>
  </si>
  <si>
    <t>Tevfik Doğan</t>
  </si>
  <si>
    <t>Timur Hojaniyazow</t>
  </si>
  <si>
    <t>Tuana Berfin Akyol</t>
  </si>
  <si>
    <t>Croatia - Zagreb School of Business</t>
  </si>
  <si>
    <t>Uğur KARAMAN</t>
  </si>
  <si>
    <t>Uğurcan Kahraman</t>
  </si>
  <si>
    <t>Umut Şahin</t>
  </si>
  <si>
    <t>Waleee shanaa</t>
  </si>
  <si>
    <t>Yaren ÇAM</t>
  </si>
  <si>
    <t>yasemin kaya</t>
  </si>
  <si>
    <t>YUNUS CİYER</t>
  </si>
  <si>
    <t xml:space="preserve">Zeliha OSPAK </t>
  </si>
  <si>
    <t>Zuhal Zeynep ERDOĞAN</t>
  </si>
  <si>
    <t>Croatia - Josip Jural Strossmayer University of Osijek - UNIOS</t>
  </si>
  <si>
    <t>Melike Çuvadar</t>
  </si>
  <si>
    <t>MUHENNA METİN ERBEK</t>
  </si>
  <si>
    <t>Murat Ünal</t>
  </si>
  <si>
    <t>Necmi Güven</t>
  </si>
  <si>
    <t>Özge KABAN</t>
  </si>
  <si>
    <t>Salih Burak ÇAKMANUS</t>
  </si>
  <si>
    <t>Tavus Akmyradova</t>
  </si>
  <si>
    <t>Yusuf Takı</t>
  </si>
  <si>
    <t>zilan dağ</t>
  </si>
  <si>
    <t>DÖNEM TERCİHİ</t>
  </si>
  <si>
    <t>AHMED CHEIHI YOUSSOUF</t>
  </si>
  <si>
    <t>Poland - University of Economics in Bydgoszcz</t>
  </si>
  <si>
    <t>Ferhat Alkan</t>
  </si>
  <si>
    <t>Genel Sıralama Puanı</t>
  </si>
  <si>
    <t>GANO Yüzlük</t>
  </si>
  <si>
    <t>GANO Yarısı</t>
  </si>
  <si>
    <t>Yabancı Dil yarısı</t>
  </si>
  <si>
    <t>Boş</t>
  </si>
  <si>
    <t>Durum</t>
  </si>
  <si>
    <t>Asil</t>
  </si>
  <si>
    <t>Yedek 1</t>
  </si>
  <si>
    <t>Yedek 2</t>
  </si>
  <si>
    <t>Yedek 3</t>
  </si>
  <si>
    <t>Yedek 4</t>
  </si>
  <si>
    <t>Yedek 5</t>
  </si>
  <si>
    <t>Yedek 6</t>
  </si>
  <si>
    <t>Yedek 7</t>
  </si>
  <si>
    <t>Yedek 8</t>
  </si>
  <si>
    <t>Yedek 9</t>
  </si>
  <si>
    <t>Yedek 10</t>
  </si>
  <si>
    <t>Yedek 11</t>
  </si>
  <si>
    <t>Yedek 12</t>
  </si>
  <si>
    <t>Öğrenime Başvuru -10</t>
  </si>
  <si>
    <t>Daha Önce Hareketliliğe Katılım -10</t>
  </si>
  <si>
    <t>Feragat</t>
  </si>
  <si>
    <t>Yedekten Kazandı</t>
  </si>
  <si>
    <t>Yedek / Feragat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</si>
</sst>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5" borderId="1" xfId="0" applyFon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2" fillId="5" borderId="1" xfId="0" applyFont="1" applyFill="1" applyBorder="1" applyAlignment="1"/>
    <xf numFmtId="0" fontId="0" fillId="2" borderId="1" xfId="0" applyFill="1" applyBorder="1" applyAlignment="1"/>
    <xf numFmtId="0" fontId="0" fillId="0" borderId="1" xfId="0" applyFill="1" applyBorder="1" applyAlignment="1"/>
    <xf numFmtId="0" fontId="0" fillId="6" borderId="1" xfId="0" applyFill="1" applyBorder="1" applyAlignment="1"/>
    <xf numFmtId="0" fontId="0" fillId="4" borderId="1" xfId="0" applyFill="1" applyBorder="1" applyAlignment="1"/>
    <xf numFmtId="0" fontId="0" fillId="0" borderId="2" xfId="0" applyFill="1" applyBorder="1" applyAlignment="1"/>
    <xf numFmtId="0" fontId="0" fillId="0" borderId="0" xfId="0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0"/>
  <sheetViews>
    <sheetView tabSelected="1" topLeftCell="A58" zoomScale="85" zoomScaleNormal="85" workbookViewId="0">
      <selection activeCell="Q84" sqref="Q84"/>
    </sheetView>
  </sheetViews>
  <sheetFormatPr defaultRowHeight="15" x14ac:dyDescent="0.25"/>
  <cols>
    <col min="1" max="1" width="24" style="1" customWidth="1"/>
    <col min="2" max="2" width="11.7109375" style="1" customWidth="1"/>
    <col min="3" max="3" width="7.5703125" style="1" customWidth="1"/>
    <col min="4" max="4" width="34.42578125" style="1" hidden="1" customWidth="1"/>
    <col min="5" max="5" width="19.140625" style="1" customWidth="1"/>
    <col min="6" max="6" width="25.28515625" style="1" customWidth="1"/>
    <col min="7" max="7" width="7" style="1" customWidth="1"/>
    <col min="8" max="8" width="9.28515625" style="1" customWidth="1"/>
    <col min="9" max="10" width="9.7109375" style="1" customWidth="1"/>
    <col min="11" max="11" width="9.42578125" style="1" customWidth="1"/>
    <col min="12" max="12" width="10.7109375" style="1" customWidth="1"/>
    <col min="13" max="13" width="9.140625" style="1" customWidth="1"/>
    <col min="14" max="14" width="9.28515625" style="1" customWidth="1"/>
    <col min="15" max="15" width="15.5703125" style="1" customWidth="1"/>
    <col min="16" max="17" width="39.42578125" style="18" customWidth="1"/>
    <col min="18" max="18" width="36.85546875" style="18" customWidth="1"/>
    <col min="19" max="16384" width="9.140625" style="1"/>
  </cols>
  <sheetData>
    <row r="1" spans="1:18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223</v>
      </c>
      <c r="F1" s="2" t="s">
        <v>4</v>
      </c>
      <c r="G1" s="2" t="s">
        <v>5</v>
      </c>
      <c r="H1" s="2" t="s">
        <v>219</v>
      </c>
      <c r="I1" s="2" t="s">
        <v>220</v>
      </c>
      <c r="J1" s="2" t="s">
        <v>6</v>
      </c>
      <c r="K1" s="2" t="s">
        <v>221</v>
      </c>
      <c r="L1" s="2" t="s">
        <v>238</v>
      </c>
      <c r="M1" s="2" t="s">
        <v>237</v>
      </c>
      <c r="N1" s="2" t="s">
        <v>218</v>
      </c>
      <c r="O1" s="2" t="s">
        <v>214</v>
      </c>
      <c r="P1" s="12" t="s">
        <v>7</v>
      </c>
      <c r="Q1" s="12" t="s">
        <v>8</v>
      </c>
      <c r="R1" s="12" t="s">
        <v>9</v>
      </c>
    </row>
    <row r="2" spans="1:18" x14ac:dyDescent="0.25">
      <c r="A2" s="3" t="s">
        <v>130</v>
      </c>
      <c r="B2" s="3">
        <v>170601027</v>
      </c>
      <c r="C2" s="3" t="s">
        <v>19</v>
      </c>
      <c r="D2" s="3" t="s">
        <v>30</v>
      </c>
      <c r="E2" s="8" t="s">
        <v>239</v>
      </c>
      <c r="F2" s="3" t="s">
        <v>31</v>
      </c>
      <c r="G2" s="5">
        <v>3.29</v>
      </c>
      <c r="H2" s="6">
        <f>SUM(G2*25)</f>
        <v>82.25</v>
      </c>
      <c r="I2" s="6">
        <f>SUM(H2/2)</f>
        <v>41.125</v>
      </c>
      <c r="J2" s="6">
        <v>82.5</v>
      </c>
      <c r="K2" s="6">
        <f>SUM(J2/2)</f>
        <v>41.25</v>
      </c>
      <c r="L2" s="3">
        <v>0</v>
      </c>
      <c r="M2" s="3">
        <v>0</v>
      </c>
      <c r="N2" s="6">
        <f>SUM(I2,K2-L2-M2)</f>
        <v>82.375</v>
      </c>
      <c r="O2" s="3" t="s">
        <v>22</v>
      </c>
      <c r="P2" s="13" t="s">
        <v>32</v>
      </c>
      <c r="Q2" s="14" t="s">
        <v>33</v>
      </c>
      <c r="R2" s="14" t="s">
        <v>131</v>
      </c>
    </row>
    <row r="3" spans="1:18" x14ac:dyDescent="0.25">
      <c r="A3" s="3" t="s">
        <v>29</v>
      </c>
      <c r="B3" s="3">
        <v>170601039</v>
      </c>
      <c r="C3" s="3" t="s">
        <v>19</v>
      </c>
      <c r="D3" s="3" t="s">
        <v>30</v>
      </c>
      <c r="E3" s="4" t="s">
        <v>224</v>
      </c>
      <c r="F3" s="3" t="s">
        <v>31</v>
      </c>
      <c r="G3" s="3">
        <v>3.08</v>
      </c>
      <c r="H3" s="6">
        <f>SUM(G3*25)</f>
        <v>77</v>
      </c>
      <c r="I3" s="6">
        <f>SUM(H3/2)</f>
        <v>38.5</v>
      </c>
      <c r="J3" s="6">
        <v>83.5</v>
      </c>
      <c r="K3" s="6">
        <f>SUM(J3/2)</f>
        <v>41.75</v>
      </c>
      <c r="L3" s="3">
        <v>10</v>
      </c>
      <c r="M3" s="3">
        <v>0</v>
      </c>
      <c r="N3" s="6">
        <f>SUM(I3,K3-L3-M3)</f>
        <v>70.25</v>
      </c>
      <c r="O3" s="3" t="s">
        <v>22</v>
      </c>
      <c r="P3" s="14" t="s">
        <v>32</v>
      </c>
      <c r="Q3" s="14" t="s">
        <v>33</v>
      </c>
      <c r="R3" s="14" t="s">
        <v>34</v>
      </c>
    </row>
    <row r="4" spans="1:18" x14ac:dyDescent="0.25">
      <c r="A4" s="3" t="s">
        <v>164</v>
      </c>
      <c r="B4" s="3">
        <v>180254018</v>
      </c>
      <c r="C4" s="3" t="s">
        <v>36</v>
      </c>
      <c r="D4" s="3" t="s">
        <v>20</v>
      </c>
      <c r="E4" s="4" t="s">
        <v>224</v>
      </c>
      <c r="F4" s="3" t="s">
        <v>21</v>
      </c>
      <c r="G4" s="3">
        <v>3.24</v>
      </c>
      <c r="H4" s="6">
        <f t="shared" ref="H4:H13" si="0">SUM(G4*25)</f>
        <v>81</v>
      </c>
      <c r="I4" s="6">
        <f t="shared" ref="I4:I13" si="1">SUM(H4/2)</f>
        <v>40.5</v>
      </c>
      <c r="J4" s="6">
        <v>85.75</v>
      </c>
      <c r="K4" s="6">
        <f t="shared" ref="K4:K13" si="2">SUM(J4/2)</f>
        <v>42.875</v>
      </c>
      <c r="L4" s="3">
        <v>0</v>
      </c>
      <c r="M4" s="3">
        <v>0</v>
      </c>
      <c r="N4" s="6">
        <f t="shared" ref="N4:N13" si="3">SUM(I4,K4-L4-M4)</f>
        <v>83.375</v>
      </c>
      <c r="O4" s="3" t="s">
        <v>14</v>
      </c>
      <c r="P4" s="13" t="s">
        <v>60</v>
      </c>
      <c r="Q4" s="14" t="s">
        <v>165</v>
      </c>
      <c r="R4" s="14" t="s">
        <v>16</v>
      </c>
    </row>
    <row r="5" spans="1:18" x14ac:dyDescent="0.25">
      <c r="A5" s="3" t="s">
        <v>163</v>
      </c>
      <c r="B5" s="3">
        <v>170204004</v>
      </c>
      <c r="C5" s="3" t="s">
        <v>19</v>
      </c>
      <c r="D5" s="3" t="s">
        <v>20</v>
      </c>
      <c r="E5" s="4" t="s">
        <v>224</v>
      </c>
      <c r="F5" s="3" t="s">
        <v>21</v>
      </c>
      <c r="G5" s="3">
        <v>2.89</v>
      </c>
      <c r="H5" s="6">
        <f t="shared" si="0"/>
        <v>72.25</v>
      </c>
      <c r="I5" s="6">
        <f t="shared" si="1"/>
        <v>36.125</v>
      </c>
      <c r="J5" s="6">
        <v>87.375</v>
      </c>
      <c r="K5" s="6">
        <f t="shared" si="2"/>
        <v>43.6875</v>
      </c>
      <c r="L5" s="3">
        <v>0</v>
      </c>
      <c r="M5" s="3">
        <v>0</v>
      </c>
      <c r="N5" s="6">
        <f t="shared" si="3"/>
        <v>79.8125</v>
      </c>
      <c r="O5" s="3" t="s">
        <v>22</v>
      </c>
      <c r="P5" s="13" t="s">
        <v>60</v>
      </c>
      <c r="Q5" s="14" t="s">
        <v>23</v>
      </c>
      <c r="R5" s="14" t="s">
        <v>16</v>
      </c>
    </row>
    <row r="6" spans="1:18" x14ac:dyDescent="0.25">
      <c r="A6" s="3" t="s">
        <v>18</v>
      </c>
      <c r="B6" s="3">
        <v>170204008</v>
      </c>
      <c r="C6" s="3" t="s">
        <v>19</v>
      </c>
      <c r="D6" s="3" t="s">
        <v>20</v>
      </c>
      <c r="E6" s="8" t="s">
        <v>239</v>
      </c>
      <c r="F6" s="3" t="s">
        <v>21</v>
      </c>
      <c r="G6" s="3">
        <v>2.84</v>
      </c>
      <c r="H6" s="6">
        <f t="shared" si="0"/>
        <v>71</v>
      </c>
      <c r="I6" s="6">
        <f t="shared" si="1"/>
        <v>35.5</v>
      </c>
      <c r="J6" s="6">
        <v>86.125</v>
      </c>
      <c r="K6" s="6">
        <f t="shared" si="2"/>
        <v>43.0625</v>
      </c>
      <c r="L6" s="3">
        <v>0</v>
      </c>
      <c r="M6" s="3">
        <v>0</v>
      </c>
      <c r="N6" s="6">
        <f t="shared" si="3"/>
        <v>78.5625</v>
      </c>
      <c r="O6" s="3" t="s">
        <v>22</v>
      </c>
      <c r="P6" s="13" t="s">
        <v>23</v>
      </c>
      <c r="Q6" s="14" t="s">
        <v>16</v>
      </c>
      <c r="R6" s="14" t="s">
        <v>24</v>
      </c>
    </row>
    <row r="7" spans="1:18" x14ac:dyDescent="0.25">
      <c r="A7" s="3" t="s">
        <v>201</v>
      </c>
      <c r="B7" s="3">
        <v>180204007</v>
      </c>
      <c r="C7" s="3" t="s">
        <v>11</v>
      </c>
      <c r="D7" s="3" t="s">
        <v>20</v>
      </c>
      <c r="E7" s="4" t="s">
        <v>224</v>
      </c>
      <c r="F7" s="3" t="s">
        <v>21</v>
      </c>
      <c r="G7" s="3">
        <v>2.66</v>
      </c>
      <c r="H7" s="6">
        <f t="shared" si="0"/>
        <v>66.5</v>
      </c>
      <c r="I7" s="6">
        <f t="shared" si="1"/>
        <v>33.25</v>
      </c>
      <c r="J7" s="6">
        <v>77</v>
      </c>
      <c r="K7" s="6">
        <f t="shared" si="2"/>
        <v>38.5</v>
      </c>
      <c r="L7" s="3">
        <v>0</v>
      </c>
      <c r="M7" s="3">
        <v>0</v>
      </c>
      <c r="N7" s="6">
        <f t="shared" si="3"/>
        <v>71.75</v>
      </c>
      <c r="O7" s="3" t="s">
        <v>22</v>
      </c>
      <c r="P7" s="13" t="s">
        <v>17</v>
      </c>
      <c r="Q7" s="14" t="s">
        <v>57</v>
      </c>
      <c r="R7" s="14" t="s">
        <v>63</v>
      </c>
    </row>
    <row r="8" spans="1:18" x14ac:dyDescent="0.25">
      <c r="A8" s="3" t="s">
        <v>139</v>
      </c>
      <c r="B8" s="3">
        <v>180254005</v>
      </c>
      <c r="C8" s="3" t="s">
        <v>36</v>
      </c>
      <c r="D8" s="3" t="s">
        <v>20</v>
      </c>
      <c r="E8" s="4" t="s">
        <v>224</v>
      </c>
      <c r="F8" s="3" t="s">
        <v>21</v>
      </c>
      <c r="G8" s="3">
        <v>2.72</v>
      </c>
      <c r="H8" s="6">
        <f t="shared" si="0"/>
        <v>68</v>
      </c>
      <c r="I8" s="6">
        <f t="shared" si="1"/>
        <v>34</v>
      </c>
      <c r="J8" s="6">
        <v>72.375</v>
      </c>
      <c r="K8" s="6">
        <f t="shared" si="2"/>
        <v>36.1875</v>
      </c>
      <c r="L8" s="3">
        <v>0</v>
      </c>
      <c r="M8" s="3">
        <v>0</v>
      </c>
      <c r="N8" s="6">
        <f t="shared" si="3"/>
        <v>70.1875</v>
      </c>
      <c r="O8" s="3" t="s">
        <v>14</v>
      </c>
      <c r="P8" s="13" t="s">
        <v>140</v>
      </c>
      <c r="Q8" s="14" t="s">
        <v>141</v>
      </c>
      <c r="R8" s="14" t="s">
        <v>63</v>
      </c>
    </row>
    <row r="9" spans="1:18" x14ac:dyDescent="0.25">
      <c r="A9" s="3" t="s">
        <v>198</v>
      </c>
      <c r="B9" s="3">
        <v>190254074</v>
      </c>
      <c r="C9" s="3" t="s">
        <v>36</v>
      </c>
      <c r="D9" s="3" t="s">
        <v>20</v>
      </c>
      <c r="E9" s="7" t="s">
        <v>225</v>
      </c>
      <c r="F9" s="3" t="s">
        <v>21</v>
      </c>
      <c r="G9" s="3">
        <v>2.6</v>
      </c>
      <c r="H9" s="6">
        <f t="shared" si="0"/>
        <v>65</v>
      </c>
      <c r="I9" s="6">
        <f t="shared" si="1"/>
        <v>32.5</v>
      </c>
      <c r="J9" s="6">
        <v>73</v>
      </c>
      <c r="K9" s="6">
        <f t="shared" si="2"/>
        <v>36.5</v>
      </c>
      <c r="L9" s="3">
        <v>0</v>
      </c>
      <c r="M9" s="3">
        <v>0</v>
      </c>
      <c r="N9" s="6">
        <f t="shared" si="3"/>
        <v>69</v>
      </c>
      <c r="O9" s="3" t="s">
        <v>22</v>
      </c>
      <c r="P9" s="14" t="s">
        <v>140</v>
      </c>
      <c r="Q9" s="14" t="s">
        <v>141</v>
      </c>
      <c r="R9" s="14" t="s">
        <v>175</v>
      </c>
    </row>
    <row r="10" spans="1:18" x14ac:dyDescent="0.25">
      <c r="A10" s="10" t="s">
        <v>174</v>
      </c>
      <c r="B10" s="10">
        <v>180254023</v>
      </c>
      <c r="C10" s="10" t="s">
        <v>36</v>
      </c>
      <c r="D10" s="10" t="s">
        <v>20</v>
      </c>
      <c r="E10" s="10" t="s">
        <v>240</v>
      </c>
      <c r="F10" s="10" t="s">
        <v>21</v>
      </c>
      <c r="G10" s="10">
        <v>2.78</v>
      </c>
      <c r="H10" s="11">
        <f t="shared" si="0"/>
        <v>69.5</v>
      </c>
      <c r="I10" s="11">
        <f t="shared" si="1"/>
        <v>34.75</v>
      </c>
      <c r="J10" s="11">
        <v>62.5</v>
      </c>
      <c r="K10" s="11">
        <f t="shared" si="2"/>
        <v>31.25</v>
      </c>
      <c r="L10" s="10">
        <v>0</v>
      </c>
      <c r="M10" s="10">
        <v>0</v>
      </c>
      <c r="N10" s="11">
        <f t="shared" si="3"/>
        <v>66</v>
      </c>
      <c r="O10" s="10" t="s">
        <v>14</v>
      </c>
      <c r="P10" s="15" t="s">
        <v>175</v>
      </c>
      <c r="Q10" s="14" t="s">
        <v>17</v>
      </c>
      <c r="R10" s="14" t="s">
        <v>63</v>
      </c>
    </row>
    <row r="11" spans="1:18" x14ac:dyDescent="0.25">
      <c r="A11" s="3" t="s">
        <v>69</v>
      </c>
      <c r="B11" s="3">
        <v>170204061</v>
      </c>
      <c r="C11" s="3" t="s">
        <v>19</v>
      </c>
      <c r="D11" s="3" t="s">
        <v>20</v>
      </c>
      <c r="E11" s="7" t="s">
        <v>227</v>
      </c>
      <c r="F11" s="3" t="s">
        <v>21</v>
      </c>
      <c r="G11" s="3">
        <v>2.73</v>
      </c>
      <c r="H11" s="6">
        <f>SUM(G11*25)</f>
        <v>68.25</v>
      </c>
      <c r="I11" s="6">
        <f>SUM(H11/2)</f>
        <v>34.125</v>
      </c>
      <c r="J11" s="6">
        <v>82.375</v>
      </c>
      <c r="K11" s="6">
        <f>SUM(J11/2)</f>
        <v>41.1875</v>
      </c>
      <c r="L11" s="3">
        <v>0</v>
      </c>
      <c r="M11" s="3">
        <v>10</v>
      </c>
      <c r="N11" s="6">
        <f>SUM(I11,K11-L11-M11)</f>
        <v>65.3125</v>
      </c>
      <c r="O11" s="3" t="s">
        <v>22</v>
      </c>
      <c r="P11" s="14" t="s">
        <v>60</v>
      </c>
      <c r="Q11" s="14" t="s">
        <v>222</v>
      </c>
      <c r="R11" s="14" t="s">
        <v>222</v>
      </c>
    </row>
    <row r="12" spans="1:18" x14ac:dyDescent="0.25">
      <c r="A12" s="3" t="s">
        <v>208</v>
      </c>
      <c r="B12" s="3">
        <v>170204011</v>
      </c>
      <c r="C12" s="3" t="s">
        <v>19</v>
      </c>
      <c r="D12" s="3" t="s">
        <v>20</v>
      </c>
      <c r="E12" s="7" t="s">
        <v>228</v>
      </c>
      <c r="F12" s="3" t="s">
        <v>21</v>
      </c>
      <c r="G12" s="3">
        <v>2.69</v>
      </c>
      <c r="H12" s="6">
        <f t="shared" si="0"/>
        <v>67.25</v>
      </c>
      <c r="I12" s="6">
        <f t="shared" si="1"/>
        <v>33.625</v>
      </c>
      <c r="J12" s="6">
        <v>82.625</v>
      </c>
      <c r="K12" s="6">
        <f t="shared" si="2"/>
        <v>41.3125</v>
      </c>
      <c r="L12" s="3">
        <v>0</v>
      </c>
      <c r="M12" s="3">
        <v>10</v>
      </c>
      <c r="N12" s="6">
        <f t="shared" si="3"/>
        <v>64.9375</v>
      </c>
      <c r="O12" s="3" t="s">
        <v>22</v>
      </c>
      <c r="P12" s="14" t="s">
        <v>16</v>
      </c>
      <c r="Q12" s="14" t="s">
        <v>57</v>
      </c>
      <c r="R12" s="14" t="s">
        <v>165</v>
      </c>
    </row>
    <row r="13" spans="1:18" x14ac:dyDescent="0.25">
      <c r="A13" s="3" t="s">
        <v>59</v>
      </c>
      <c r="B13" s="3">
        <v>180254037</v>
      </c>
      <c r="C13" s="3" t="s">
        <v>36</v>
      </c>
      <c r="D13" s="3" t="s">
        <v>20</v>
      </c>
      <c r="E13" s="7" t="s">
        <v>229</v>
      </c>
      <c r="F13" s="3" t="s">
        <v>21</v>
      </c>
      <c r="G13" s="3">
        <v>2.36</v>
      </c>
      <c r="H13" s="6">
        <f t="shared" si="0"/>
        <v>59</v>
      </c>
      <c r="I13" s="6">
        <f t="shared" si="1"/>
        <v>29.5</v>
      </c>
      <c r="J13" s="6">
        <v>66.625</v>
      </c>
      <c r="K13" s="6">
        <f t="shared" si="2"/>
        <v>33.3125</v>
      </c>
      <c r="L13" s="3">
        <v>0</v>
      </c>
      <c r="M13" s="3">
        <v>0</v>
      </c>
      <c r="N13" s="6">
        <f t="shared" si="3"/>
        <v>62.8125</v>
      </c>
      <c r="O13" s="3" t="s">
        <v>14</v>
      </c>
      <c r="P13" s="14" t="s">
        <v>16</v>
      </c>
      <c r="Q13" s="14" t="s">
        <v>24</v>
      </c>
      <c r="R13" s="14" t="s">
        <v>222</v>
      </c>
    </row>
    <row r="14" spans="1:18" x14ac:dyDescent="0.25">
      <c r="A14" s="3" t="s">
        <v>92</v>
      </c>
      <c r="B14" s="3">
        <v>160154030</v>
      </c>
      <c r="C14" s="3" t="s">
        <v>19</v>
      </c>
      <c r="D14" s="3" t="s">
        <v>12</v>
      </c>
      <c r="E14" s="4" t="s">
        <v>224</v>
      </c>
      <c r="F14" s="3" t="s">
        <v>93</v>
      </c>
      <c r="G14" s="3">
        <v>3.51</v>
      </c>
      <c r="H14" s="6">
        <f>SUM(G14*25)</f>
        <v>87.75</v>
      </c>
      <c r="I14" s="6">
        <f>SUM(H14/2)</f>
        <v>43.875</v>
      </c>
      <c r="J14" s="6">
        <v>63.75</v>
      </c>
      <c r="K14" s="6">
        <f>SUM(J14/2)</f>
        <v>31.875</v>
      </c>
      <c r="L14" s="3">
        <v>0</v>
      </c>
      <c r="M14" s="3">
        <v>0</v>
      </c>
      <c r="N14" s="6">
        <f>SUM(I14,K14-L14-M14)</f>
        <v>75.75</v>
      </c>
      <c r="O14" s="3" t="s">
        <v>22</v>
      </c>
      <c r="P14" s="13" t="s">
        <v>16</v>
      </c>
      <c r="Q14" s="14" t="s">
        <v>94</v>
      </c>
      <c r="R14" s="14" t="s">
        <v>95</v>
      </c>
    </row>
    <row r="15" spans="1:18" x14ac:dyDescent="0.25">
      <c r="A15" s="3" t="s">
        <v>215</v>
      </c>
      <c r="B15" s="3">
        <v>160104061</v>
      </c>
      <c r="C15" s="3" t="s">
        <v>19</v>
      </c>
      <c r="D15" s="3" t="s">
        <v>12</v>
      </c>
      <c r="E15" s="4" t="s">
        <v>224</v>
      </c>
      <c r="F15" s="3" t="s">
        <v>93</v>
      </c>
      <c r="G15" s="3">
        <v>2.52</v>
      </c>
      <c r="H15" s="6">
        <f t="shared" ref="H15:H21" si="4">SUM(G15*25)</f>
        <v>63</v>
      </c>
      <c r="I15" s="6">
        <f t="shared" ref="I15:I21" si="5">SUM(H15/2)</f>
        <v>31.5</v>
      </c>
      <c r="J15" s="6">
        <v>86.875</v>
      </c>
      <c r="K15" s="6">
        <f t="shared" ref="K15:K21" si="6">SUM(J15/2)</f>
        <v>43.4375</v>
      </c>
      <c r="L15" s="3">
        <v>0</v>
      </c>
      <c r="M15" s="3">
        <v>0</v>
      </c>
      <c r="N15" s="6">
        <f t="shared" ref="N15:N21" si="7">SUM(I15,K15-L15-M15)</f>
        <v>74.9375</v>
      </c>
      <c r="O15" s="3" t="s">
        <v>14</v>
      </c>
      <c r="P15" s="13" t="s">
        <v>106</v>
      </c>
      <c r="Q15" s="14" t="s">
        <v>216</v>
      </c>
      <c r="R15" s="14" t="s">
        <v>185</v>
      </c>
    </row>
    <row r="16" spans="1:18" x14ac:dyDescent="0.25">
      <c r="A16" s="3" t="s">
        <v>184</v>
      </c>
      <c r="B16" s="3">
        <v>170154052</v>
      </c>
      <c r="C16" s="3" t="s">
        <v>19</v>
      </c>
      <c r="D16" s="3" t="s">
        <v>12</v>
      </c>
      <c r="E16" s="7" t="s">
        <v>225</v>
      </c>
      <c r="F16" s="3" t="s">
        <v>93</v>
      </c>
      <c r="G16" s="3">
        <v>2.29</v>
      </c>
      <c r="H16" s="6">
        <f t="shared" si="4"/>
        <v>57.25</v>
      </c>
      <c r="I16" s="6">
        <f t="shared" si="5"/>
        <v>28.625</v>
      </c>
      <c r="J16" s="6">
        <v>72</v>
      </c>
      <c r="K16" s="6">
        <f t="shared" si="6"/>
        <v>36</v>
      </c>
      <c r="L16" s="3">
        <v>0</v>
      </c>
      <c r="M16" s="3">
        <v>0</v>
      </c>
      <c r="N16" s="6">
        <f t="shared" si="7"/>
        <v>64.625</v>
      </c>
      <c r="O16" s="3" t="s">
        <v>22</v>
      </c>
      <c r="P16" s="14" t="s">
        <v>185</v>
      </c>
      <c r="Q16" s="14" t="s">
        <v>94</v>
      </c>
      <c r="R16" s="14" t="s">
        <v>16</v>
      </c>
    </row>
    <row r="17" spans="1:18" x14ac:dyDescent="0.25">
      <c r="A17" s="3" t="s">
        <v>212</v>
      </c>
      <c r="B17" s="3">
        <v>160104047</v>
      </c>
      <c r="C17" s="3" t="s">
        <v>19</v>
      </c>
      <c r="D17" s="3" t="s">
        <v>12</v>
      </c>
      <c r="E17" s="7" t="s">
        <v>226</v>
      </c>
      <c r="F17" s="3" t="s">
        <v>93</v>
      </c>
      <c r="G17" s="3">
        <v>2.31</v>
      </c>
      <c r="H17" s="6">
        <f t="shared" si="4"/>
        <v>57.75</v>
      </c>
      <c r="I17" s="6">
        <f t="shared" si="5"/>
        <v>28.875</v>
      </c>
      <c r="J17" s="6">
        <v>61.625</v>
      </c>
      <c r="K17" s="6">
        <f t="shared" si="6"/>
        <v>30.8125</v>
      </c>
      <c r="L17" s="3">
        <v>0</v>
      </c>
      <c r="M17" s="3">
        <v>10</v>
      </c>
      <c r="N17" s="6">
        <f t="shared" si="7"/>
        <v>49.6875</v>
      </c>
      <c r="O17" s="3" t="s">
        <v>22</v>
      </c>
      <c r="P17" s="14" t="s">
        <v>185</v>
      </c>
      <c r="Q17" s="14" t="s">
        <v>94</v>
      </c>
      <c r="R17" s="14" t="s">
        <v>222</v>
      </c>
    </row>
    <row r="18" spans="1:18" x14ac:dyDescent="0.25">
      <c r="A18" s="3" t="s">
        <v>162</v>
      </c>
      <c r="B18" s="3">
        <v>180207012</v>
      </c>
      <c r="C18" s="3" t="s">
        <v>36</v>
      </c>
      <c r="D18" s="3" t="s">
        <v>20</v>
      </c>
      <c r="E18" s="4" t="s">
        <v>224</v>
      </c>
      <c r="F18" s="3" t="s">
        <v>134</v>
      </c>
      <c r="G18" s="3">
        <v>3.02</v>
      </c>
      <c r="H18" s="6">
        <f t="shared" si="4"/>
        <v>75.5</v>
      </c>
      <c r="I18" s="6">
        <f t="shared" si="5"/>
        <v>37.75</v>
      </c>
      <c r="J18" s="6">
        <v>88.25</v>
      </c>
      <c r="K18" s="6">
        <f t="shared" si="6"/>
        <v>44.125</v>
      </c>
      <c r="L18" s="3">
        <v>0</v>
      </c>
      <c r="M18" s="3">
        <v>0</v>
      </c>
      <c r="N18" s="6">
        <f t="shared" si="7"/>
        <v>81.875</v>
      </c>
      <c r="O18" s="3" t="s">
        <v>22</v>
      </c>
      <c r="P18" s="13" t="s">
        <v>17</v>
      </c>
      <c r="Q18" s="14" t="s">
        <v>24</v>
      </c>
      <c r="R18" s="14" t="s">
        <v>222</v>
      </c>
    </row>
    <row r="19" spans="1:18" x14ac:dyDescent="0.25">
      <c r="A19" s="3" t="s">
        <v>191</v>
      </c>
      <c r="B19" s="3">
        <v>180207027</v>
      </c>
      <c r="C19" s="3" t="s">
        <v>11</v>
      </c>
      <c r="D19" s="3" t="s">
        <v>20</v>
      </c>
      <c r="E19" s="4" t="s">
        <v>224</v>
      </c>
      <c r="F19" s="3" t="s">
        <v>134</v>
      </c>
      <c r="G19" s="3">
        <v>2.4700000000000002</v>
      </c>
      <c r="H19" s="6">
        <f t="shared" si="4"/>
        <v>61.750000000000007</v>
      </c>
      <c r="I19" s="6">
        <f t="shared" si="5"/>
        <v>30.875000000000004</v>
      </c>
      <c r="J19" s="6">
        <v>89.75</v>
      </c>
      <c r="K19" s="6">
        <f t="shared" si="6"/>
        <v>44.875</v>
      </c>
      <c r="L19" s="3">
        <v>0</v>
      </c>
      <c r="M19" s="3">
        <v>0</v>
      </c>
      <c r="N19" s="6">
        <f t="shared" si="7"/>
        <v>75.75</v>
      </c>
      <c r="O19" s="3" t="s">
        <v>22</v>
      </c>
      <c r="P19" s="13" t="s">
        <v>63</v>
      </c>
      <c r="Q19" s="14" t="s">
        <v>24</v>
      </c>
      <c r="R19" s="14" t="s">
        <v>222</v>
      </c>
    </row>
    <row r="20" spans="1:18" x14ac:dyDescent="0.25">
      <c r="A20" s="3" t="s">
        <v>166</v>
      </c>
      <c r="B20" s="3">
        <v>190207081</v>
      </c>
      <c r="C20" s="3" t="s">
        <v>11</v>
      </c>
      <c r="D20" s="3" t="s">
        <v>20</v>
      </c>
      <c r="E20" s="7" t="s">
        <v>225</v>
      </c>
      <c r="F20" s="3" t="s">
        <v>134</v>
      </c>
      <c r="G20" s="3">
        <v>2.72</v>
      </c>
      <c r="H20" s="6">
        <f t="shared" si="4"/>
        <v>68</v>
      </c>
      <c r="I20" s="6">
        <f t="shared" si="5"/>
        <v>34</v>
      </c>
      <c r="J20" s="6">
        <v>95.375</v>
      </c>
      <c r="K20" s="6">
        <f t="shared" si="6"/>
        <v>47.6875</v>
      </c>
      <c r="L20" s="3">
        <v>0</v>
      </c>
      <c r="M20" s="3">
        <v>10</v>
      </c>
      <c r="N20" s="6">
        <f t="shared" si="7"/>
        <v>71.6875</v>
      </c>
      <c r="O20" s="3" t="s">
        <v>14</v>
      </c>
      <c r="P20" s="14" t="s">
        <v>140</v>
      </c>
      <c r="Q20" s="14" t="s">
        <v>24</v>
      </c>
      <c r="R20" s="14" t="s">
        <v>63</v>
      </c>
    </row>
    <row r="21" spans="1:18" x14ac:dyDescent="0.25">
      <c r="A21" s="3" t="s">
        <v>133</v>
      </c>
      <c r="B21" s="3">
        <v>180207024</v>
      </c>
      <c r="C21" s="3" t="s">
        <v>36</v>
      </c>
      <c r="D21" s="3" t="s">
        <v>20</v>
      </c>
      <c r="E21" s="7" t="s">
        <v>226</v>
      </c>
      <c r="F21" s="3" t="s">
        <v>134</v>
      </c>
      <c r="G21" s="3">
        <v>2.37</v>
      </c>
      <c r="H21" s="6">
        <f t="shared" si="4"/>
        <v>59.25</v>
      </c>
      <c r="I21" s="6">
        <f t="shared" si="5"/>
        <v>29.625</v>
      </c>
      <c r="J21" s="6">
        <v>77.375</v>
      </c>
      <c r="K21" s="6">
        <f t="shared" si="6"/>
        <v>38.6875</v>
      </c>
      <c r="L21" s="3">
        <v>0</v>
      </c>
      <c r="M21" s="3">
        <v>0</v>
      </c>
      <c r="N21" s="6">
        <f t="shared" si="7"/>
        <v>68.3125</v>
      </c>
      <c r="O21" s="3" t="s">
        <v>22</v>
      </c>
      <c r="P21" s="14" t="s">
        <v>17</v>
      </c>
      <c r="Q21" s="14" t="s">
        <v>24</v>
      </c>
      <c r="R21" s="14" t="s">
        <v>222</v>
      </c>
    </row>
    <row r="22" spans="1:18" x14ac:dyDescent="0.25">
      <c r="A22" s="3" t="s">
        <v>148</v>
      </c>
      <c r="B22" s="3">
        <v>180201037</v>
      </c>
      <c r="C22" s="3" t="s">
        <v>11</v>
      </c>
      <c r="D22" s="3" t="s">
        <v>20</v>
      </c>
      <c r="E22" s="4" t="s">
        <v>224</v>
      </c>
      <c r="F22" s="3" t="s">
        <v>62</v>
      </c>
      <c r="G22" s="3">
        <v>3.14</v>
      </c>
      <c r="H22" s="6">
        <f t="shared" ref="H22:H28" si="8">SUM(G22*25)</f>
        <v>78.5</v>
      </c>
      <c r="I22" s="6">
        <f t="shared" ref="I22:I28" si="9">SUM(H22/2)</f>
        <v>39.25</v>
      </c>
      <c r="J22" s="6">
        <v>79</v>
      </c>
      <c r="K22" s="6">
        <f t="shared" ref="K22:K28" si="10">SUM(J22/2)</f>
        <v>39.5</v>
      </c>
      <c r="L22" s="3">
        <v>0</v>
      </c>
      <c r="M22" s="3">
        <v>0</v>
      </c>
      <c r="N22" s="6">
        <f t="shared" ref="N22:N28" si="11">SUM(I22,K22-L22-M22)</f>
        <v>78.75</v>
      </c>
      <c r="O22" s="3" t="s">
        <v>22</v>
      </c>
      <c r="P22" s="13" t="s">
        <v>63</v>
      </c>
      <c r="Q22" s="14" t="s">
        <v>57</v>
      </c>
      <c r="R22" s="14" t="s">
        <v>222</v>
      </c>
    </row>
    <row r="23" spans="1:18" x14ac:dyDescent="0.25">
      <c r="A23" s="3" t="s">
        <v>186</v>
      </c>
      <c r="B23" s="3">
        <v>180201056</v>
      </c>
      <c r="C23" s="3" t="s">
        <v>11</v>
      </c>
      <c r="D23" s="3" t="s">
        <v>20</v>
      </c>
      <c r="E23" s="4" t="s">
        <v>224</v>
      </c>
      <c r="F23" s="3" t="s">
        <v>62</v>
      </c>
      <c r="G23" s="3">
        <v>3.04</v>
      </c>
      <c r="H23" s="6">
        <f t="shared" si="8"/>
        <v>76</v>
      </c>
      <c r="I23" s="6">
        <f t="shared" si="9"/>
        <v>38</v>
      </c>
      <c r="J23" s="6">
        <v>79.5</v>
      </c>
      <c r="K23" s="6">
        <f t="shared" si="10"/>
        <v>39.75</v>
      </c>
      <c r="L23" s="3">
        <v>0</v>
      </c>
      <c r="M23" s="3">
        <v>0</v>
      </c>
      <c r="N23" s="6">
        <f t="shared" si="11"/>
        <v>77.75</v>
      </c>
      <c r="O23" s="3" t="s">
        <v>22</v>
      </c>
      <c r="P23" s="13" t="s">
        <v>187</v>
      </c>
      <c r="Q23" s="14" t="s">
        <v>165</v>
      </c>
      <c r="R23" s="14" t="s">
        <v>140</v>
      </c>
    </row>
    <row r="24" spans="1:18" x14ac:dyDescent="0.25">
      <c r="A24" s="3" t="s">
        <v>122</v>
      </c>
      <c r="B24" s="3">
        <v>180201007</v>
      </c>
      <c r="C24" s="3" t="s">
        <v>11</v>
      </c>
      <c r="D24" s="3" t="s">
        <v>20</v>
      </c>
      <c r="E24" s="4" t="s">
        <v>224</v>
      </c>
      <c r="F24" s="3" t="s">
        <v>62</v>
      </c>
      <c r="G24" s="3">
        <v>3.05</v>
      </c>
      <c r="H24" s="6">
        <f t="shared" si="8"/>
        <v>76.25</v>
      </c>
      <c r="I24" s="6">
        <f t="shared" si="9"/>
        <v>38.125</v>
      </c>
      <c r="J24" s="6">
        <v>75.75</v>
      </c>
      <c r="K24" s="6">
        <f t="shared" si="10"/>
        <v>37.875</v>
      </c>
      <c r="L24" s="3">
        <v>0</v>
      </c>
      <c r="M24" s="3">
        <v>0</v>
      </c>
      <c r="N24" s="6">
        <f t="shared" si="11"/>
        <v>76</v>
      </c>
      <c r="O24" s="3" t="s">
        <v>14</v>
      </c>
      <c r="P24" s="13" t="s">
        <v>63</v>
      </c>
      <c r="Q24" s="14" t="s">
        <v>57</v>
      </c>
      <c r="R24" s="14" t="s">
        <v>34</v>
      </c>
    </row>
    <row r="25" spans="1:18" x14ac:dyDescent="0.25">
      <c r="A25" s="3" t="s">
        <v>147</v>
      </c>
      <c r="B25" s="3">
        <v>180201057</v>
      </c>
      <c r="C25" s="3" t="s">
        <v>11</v>
      </c>
      <c r="D25" s="3" t="s">
        <v>20</v>
      </c>
      <c r="E25" s="4" t="s">
        <v>224</v>
      </c>
      <c r="F25" s="3" t="s">
        <v>62</v>
      </c>
      <c r="G25" s="3">
        <v>3.26</v>
      </c>
      <c r="H25" s="6">
        <f t="shared" si="8"/>
        <v>81.5</v>
      </c>
      <c r="I25" s="6">
        <f t="shared" si="9"/>
        <v>40.75</v>
      </c>
      <c r="J25" s="6">
        <v>65.125</v>
      </c>
      <c r="K25" s="6">
        <f t="shared" si="10"/>
        <v>32.5625</v>
      </c>
      <c r="L25" s="3">
        <v>0</v>
      </c>
      <c r="M25" s="3">
        <v>0</v>
      </c>
      <c r="N25" s="6">
        <f t="shared" si="11"/>
        <v>73.3125</v>
      </c>
      <c r="O25" s="3" t="s">
        <v>22</v>
      </c>
      <c r="P25" s="16" t="s">
        <v>63</v>
      </c>
      <c r="Q25" s="13" t="s">
        <v>57</v>
      </c>
      <c r="R25" s="14" t="s">
        <v>120</v>
      </c>
    </row>
    <row r="26" spans="1:18" x14ac:dyDescent="0.25">
      <c r="A26" s="3" t="s">
        <v>119</v>
      </c>
      <c r="B26" s="3">
        <v>180201027</v>
      </c>
      <c r="C26" s="3" t="s">
        <v>11</v>
      </c>
      <c r="D26" s="3" t="s">
        <v>20</v>
      </c>
      <c r="E26" s="7" t="s">
        <v>225</v>
      </c>
      <c r="F26" s="3" t="s">
        <v>62</v>
      </c>
      <c r="G26" s="3">
        <v>2.64</v>
      </c>
      <c r="H26" s="6">
        <f t="shared" si="8"/>
        <v>66</v>
      </c>
      <c r="I26" s="6">
        <f t="shared" si="9"/>
        <v>33</v>
      </c>
      <c r="J26" s="6">
        <v>75</v>
      </c>
      <c r="K26" s="6">
        <f t="shared" si="10"/>
        <v>37.5</v>
      </c>
      <c r="L26" s="3">
        <v>0</v>
      </c>
      <c r="M26" s="3">
        <v>0</v>
      </c>
      <c r="N26" s="6">
        <f t="shared" si="11"/>
        <v>70.5</v>
      </c>
      <c r="O26" s="3" t="s">
        <v>22</v>
      </c>
      <c r="P26" s="14" t="s">
        <v>63</v>
      </c>
      <c r="Q26" s="14" t="s">
        <v>57</v>
      </c>
      <c r="R26" s="14" t="s">
        <v>120</v>
      </c>
    </row>
    <row r="27" spans="1:18" x14ac:dyDescent="0.25">
      <c r="A27" s="10" t="s">
        <v>61</v>
      </c>
      <c r="B27" s="10">
        <v>180201023</v>
      </c>
      <c r="C27" s="10" t="s">
        <v>11</v>
      </c>
      <c r="D27" s="10" t="s">
        <v>20</v>
      </c>
      <c r="E27" s="10" t="s">
        <v>240</v>
      </c>
      <c r="F27" s="10" t="s">
        <v>62</v>
      </c>
      <c r="G27" s="10">
        <v>2.5299999999999998</v>
      </c>
      <c r="H27" s="11">
        <f t="shared" si="8"/>
        <v>63.249999999999993</v>
      </c>
      <c r="I27" s="11">
        <f t="shared" si="9"/>
        <v>31.624999999999996</v>
      </c>
      <c r="J27" s="11">
        <v>68.625</v>
      </c>
      <c r="K27" s="11">
        <f t="shared" si="10"/>
        <v>34.3125</v>
      </c>
      <c r="L27" s="10">
        <v>0</v>
      </c>
      <c r="M27" s="10">
        <v>0</v>
      </c>
      <c r="N27" s="11">
        <f t="shared" si="11"/>
        <v>65.9375</v>
      </c>
      <c r="O27" s="10" t="s">
        <v>14</v>
      </c>
      <c r="P27" s="15" t="s">
        <v>63</v>
      </c>
      <c r="Q27" s="14" t="s">
        <v>57</v>
      </c>
      <c r="R27" s="14" t="s">
        <v>34</v>
      </c>
    </row>
    <row r="28" spans="1:18" x14ac:dyDescent="0.25">
      <c r="A28" s="3" t="s">
        <v>142</v>
      </c>
      <c r="B28" s="3">
        <v>160201031</v>
      </c>
      <c r="C28" s="3" t="s">
        <v>19</v>
      </c>
      <c r="D28" s="3" t="s">
        <v>20</v>
      </c>
      <c r="E28" s="7" t="s">
        <v>227</v>
      </c>
      <c r="F28" s="3" t="s">
        <v>62</v>
      </c>
      <c r="G28" s="3">
        <v>2.2799999999999998</v>
      </c>
      <c r="H28" s="6">
        <f t="shared" si="8"/>
        <v>56.999999999999993</v>
      </c>
      <c r="I28" s="6">
        <f t="shared" si="9"/>
        <v>28.499999999999996</v>
      </c>
      <c r="J28" s="6">
        <v>73.75</v>
      </c>
      <c r="K28" s="6">
        <f t="shared" si="10"/>
        <v>36.875</v>
      </c>
      <c r="L28" s="3">
        <v>0</v>
      </c>
      <c r="M28" s="3">
        <v>0</v>
      </c>
      <c r="N28" s="6">
        <f t="shared" si="11"/>
        <v>65.375</v>
      </c>
      <c r="O28" s="3" t="s">
        <v>22</v>
      </c>
      <c r="P28" s="14" t="s">
        <v>140</v>
      </c>
      <c r="Q28" s="14" t="s">
        <v>34</v>
      </c>
      <c r="R28" s="14" t="s">
        <v>63</v>
      </c>
    </row>
    <row r="29" spans="1:18" x14ac:dyDescent="0.25">
      <c r="A29" s="3" t="s">
        <v>167</v>
      </c>
      <c r="B29" s="3">
        <v>190803063</v>
      </c>
      <c r="C29" s="3" t="s">
        <v>36</v>
      </c>
      <c r="D29" s="3" t="s">
        <v>150</v>
      </c>
      <c r="E29" s="8" t="s">
        <v>239</v>
      </c>
      <c r="F29" s="3" t="s">
        <v>151</v>
      </c>
      <c r="G29" s="3">
        <v>2.4300000000000002</v>
      </c>
      <c r="H29" s="6">
        <f>SUM(G29*25)</f>
        <v>60.750000000000007</v>
      </c>
      <c r="I29" s="6">
        <f>SUM(H29/2)</f>
        <v>30.375000000000004</v>
      </c>
      <c r="J29" s="6">
        <v>91.25</v>
      </c>
      <c r="K29" s="6">
        <f>SUM(J29/2)</f>
        <v>45.625</v>
      </c>
      <c r="L29" s="3">
        <v>0</v>
      </c>
      <c r="M29" s="3">
        <v>0</v>
      </c>
      <c r="N29" s="6">
        <f>SUM(I29,K29-L29-M29)</f>
        <v>76</v>
      </c>
      <c r="O29" s="3" t="s">
        <v>22</v>
      </c>
      <c r="P29" s="13" t="s">
        <v>152</v>
      </c>
      <c r="Q29" s="14" t="s">
        <v>222</v>
      </c>
      <c r="R29" s="14" t="s">
        <v>222</v>
      </c>
    </row>
    <row r="30" spans="1:18" x14ac:dyDescent="0.25">
      <c r="A30" s="3" t="s">
        <v>149</v>
      </c>
      <c r="B30" s="3">
        <v>190803064</v>
      </c>
      <c r="C30" s="3" t="s">
        <v>36</v>
      </c>
      <c r="D30" s="3" t="s">
        <v>150</v>
      </c>
      <c r="E30" s="7" t="s">
        <v>225</v>
      </c>
      <c r="F30" s="3" t="s">
        <v>151</v>
      </c>
      <c r="G30" s="5">
        <v>2.2000000000000002</v>
      </c>
      <c r="H30" s="6">
        <f>SUM(G30*25)</f>
        <v>55.000000000000007</v>
      </c>
      <c r="I30" s="6">
        <f>SUM(H30/2)</f>
        <v>27.500000000000004</v>
      </c>
      <c r="J30" s="6">
        <v>60.125</v>
      </c>
      <c r="K30" s="6">
        <f>SUM(J30/2)</f>
        <v>30.0625</v>
      </c>
      <c r="L30" s="3">
        <v>0</v>
      </c>
      <c r="M30" s="3">
        <v>0</v>
      </c>
      <c r="N30" s="6">
        <f>SUM(I30,K30-L30-M30)</f>
        <v>57.5625</v>
      </c>
      <c r="O30" s="3" t="s">
        <v>22</v>
      </c>
      <c r="P30" s="14" t="s">
        <v>152</v>
      </c>
      <c r="Q30" s="14" t="s">
        <v>222</v>
      </c>
      <c r="R30" s="14" t="s">
        <v>222</v>
      </c>
    </row>
    <row r="31" spans="1:18" x14ac:dyDescent="0.25">
      <c r="A31" s="3" t="s">
        <v>87</v>
      </c>
      <c r="B31" s="3">
        <v>170501029</v>
      </c>
      <c r="C31" s="3" t="s">
        <v>19</v>
      </c>
      <c r="D31" s="3" t="s">
        <v>42</v>
      </c>
      <c r="E31" s="8" t="s">
        <v>239</v>
      </c>
      <c r="F31" s="3" t="s">
        <v>53</v>
      </c>
      <c r="G31" s="3">
        <v>3.09</v>
      </c>
      <c r="H31" s="6">
        <f>SUM(G31*25)</f>
        <v>77.25</v>
      </c>
      <c r="I31" s="6">
        <f>SUM(H31/2)</f>
        <v>38.625</v>
      </c>
      <c r="J31" s="6">
        <v>61.5</v>
      </c>
      <c r="K31" s="6">
        <f>SUM(J31/2)</f>
        <v>30.75</v>
      </c>
      <c r="L31" s="3">
        <v>0</v>
      </c>
      <c r="M31" s="3">
        <v>0</v>
      </c>
      <c r="N31" s="6">
        <f>SUM(I31,K31-L31-M31)</f>
        <v>69.375</v>
      </c>
      <c r="O31" s="3" t="s">
        <v>22</v>
      </c>
      <c r="P31" s="13" t="s">
        <v>54</v>
      </c>
      <c r="Q31" s="14" t="s">
        <v>222</v>
      </c>
      <c r="R31" s="14" t="s">
        <v>222</v>
      </c>
    </row>
    <row r="32" spans="1:18" x14ac:dyDescent="0.25">
      <c r="A32" s="3" t="s">
        <v>52</v>
      </c>
      <c r="B32" s="3">
        <v>170501050</v>
      </c>
      <c r="C32" s="3" t="s">
        <v>19</v>
      </c>
      <c r="D32" s="3" t="s">
        <v>42</v>
      </c>
      <c r="E32" s="7" t="s">
        <v>225</v>
      </c>
      <c r="F32" s="3" t="s">
        <v>53</v>
      </c>
      <c r="G32" s="3">
        <v>2.59</v>
      </c>
      <c r="H32" s="6">
        <f>SUM(G32*25)</f>
        <v>64.75</v>
      </c>
      <c r="I32" s="6">
        <f>SUM(H32/2)</f>
        <v>32.375</v>
      </c>
      <c r="J32" s="6">
        <v>70.125</v>
      </c>
      <c r="K32" s="6">
        <f>SUM(J32/2)</f>
        <v>35.0625</v>
      </c>
      <c r="L32" s="3">
        <v>0</v>
      </c>
      <c r="M32" s="3">
        <v>0</v>
      </c>
      <c r="N32" s="6">
        <f>SUM(I32,K32-L32-M32)</f>
        <v>67.4375</v>
      </c>
      <c r="O32" s="3" t="s">
        <v>22</v>
      </c>
      <c r="P32" s="14" t="s">
        <v>54</v>
      </c>
      <c r="Q32" s="14" t="s">
        <v>222</v>
      </c>
      <c r="R32" s="14" t="s">
        <v>222</v>
      </c>
    </row>
    <row r="33" spans="1:18" x14ac:dyDescent="0.25">
      <c r="A33" s="3" t="s">
        <v>173</v>
      </c>
      <c r="B33" s="3">
        <v>180208042</v>
      </c>
      <c r="C33" s="3" t="s">
        <v>36</v>
      </c>
      <c r="D33" s="3" t="s">
        <v>20</v>
      </c>
      <c r="E33" s="8" t="s">
        <v>239</v>
      </c>
      <c r="F33" s="3" t="s">
        <v>37</v>
      </c>
      <c r="G33" s="3">
        <v>2.83</v>
      </c>
      <c r="H33" s="6">
        <f t="shared" ref="H33:H38" si="12">SUM(G33*25)</f>
        <v>70.75</v>
      </c>
      <c r="I33" s="6">
        <f t="shared" ref="I33:I38" si="13">SUM(H33/2)</f>
        <v>35.375</v>
      </c>
      <c r="J33" s="6">
        <v>95</v>
      </c>
      <c r="K33" s="6">
        <f t="shared" ref="K33:K38" si="14">SUM(J33/2)</f>
        <v>47.5</v>
      </c>
      <c r="L33" s="3">
        <v>0</v>
      </c>
      <c r="M33" s="3">
        <v>0</v>
      </c>
      <c r="N33" s="6">
        <f t="shared" ref="N33:N38" si="15">SUM(I33,K33-L33-M33)</f>
        <v>82.875</v>
      </c>
      <c r="O33" s="3" t="s">
        <v>14</v>
      </c>
      <c r="P33" s="13" t="s">
        <v>39</v>
      </c>
      <c r="Q33" s="14" t="s">
        <v>38</v>
      </c>
      <c r="R33" s="14" t="s">
        <v>222</v>
      </c>
    </row>
    <row r="34" spans="1:18" x14ac:dyDescent="0.25">
      <c r="A34" s="3" t="s">
        <v>113</v>
      </c>
      <c r="B34" s="3">
        <v>180208029</v>
      </c>
      <c r="C34" s="3" t="s">
        <v>36</v>
      </c>
      <c r="D34" s="3" t="s">
        <v>20</v>
      </c>
      <c r="E34" s="4" t="s">
        <v>224</v>
      </c>
      <c r="F34" s="3" t="s">
        <v>37</v>
      </c>
      <c r="G34" s="3">
        <v>2.52</v>
      </c>
      <c r="H34" s="6">
        <f t="shared" si="12"/>
        <v>63</v>
      </c>
      <c r="I34" s="6">
        <f t="shared" si="13"/>
        <v>31.5</v>
      </c>
      <c r="J34" s="6">
        <v>96.25</v>
      </c>
      <c r="K34" s="6">
        <f t="shared" si="14"/>
        <v>48.125</v>
      </c>
      <c r="L34" s="3">
        <v>0</v>
      </c>
      <c r="M34" s="3">
        <v>0</v>
      </c>
      <c r="N34" s="6">
        <f t="shared" si="15"/>
        <v>79.625</v>
      </c>
      <c r="O34" s="3" t="s">
        <v>22</v>
      </c>
      <c r="P34" s="13" t="s">
        <v>39</v>
      </c>
      <c r="Q34" s="14" t="s">
        <v>38</v>
      </c>
      <c r="R34" s="14" t="s">
        <v>222</v>
      </c>
    </row>
    <row r="35" spans="1:18" x14ac:dyDescent="0.25">
      <c r="A35" s="3" t="s">
        <v>71</v>
      </c>
      <c r="B35" s="3">
        <v>180208060</v>
      </c>
      <c r="C35" s="3" t="s">
        <v>36</v>
      </c>
      <c r="D35" s="3" t="s">
        <v>20</v>
      </c>
      <c r="E35" s="4" t="s">
        <v>224</v>
      </c>
      <c r="F35" s="3" t="s">
        <v>37</v>
      </c>
      <c r="G35" s="3">
        <v>2.77</v>
      </c>
      <c r="H35" s="6">
        <f t="shared" si="12"/>
        <v>69.25</v>
      </c>
      <c r="I35" s="6">
        <f t="shared" si="13"/>
        <v>34.625</v>
      </c>
      <c r="J35" s="6">
        <v>87.875</v>
      </c>
      <c r="K35" s="6">
        <f t="shared" si="14"/>
        <v>43.9375</v>
      </c>
      <c r="L35" s="3">
        <v>0</v>
      </c>
      <c r="M35" s="3">
        <v>0</v>
      </c>
      <c r="N35" s="6">
        <f t="shared" si="15"/>
        <v>78.5625</v>
      </c>
      <c r="O35" s="3" t="s">
        <v>14</v>
      </c>
      <c r="P35" s="13" t="s">
        <v>39</v>
      </c>
      <c r="Q35" s="14" t="s">
        <v>38</v>
      </c>
      <c r="R35" s="14" t="s">
        <v>222</v>
      </c>
    </row>
    <row r="36" spans="1:18" x14ac:dyDescent="0.25">
      <c r="A36" s="3" t="s">
        <v>182</v>
      </c>
      <c r="B36" s="3">
        <v>180208039</v>
      </c>
      <c r="C36" s="3" t="s">
        <v>36</v>
      </c>
      <c r="D36" s="3" t="s">
        <v>20</v>
      </c>
      <c r="E36" s="7" t="s">
        <v>225</v>
      </c>
      <c r="F36" s="3" t="s">
        <v>37</v>
      </c>
      <c r="G36" s="3">
        <v>2.35</v>
      </c>
      <c r="H36" s="6">
        <f t="shared" si="12"/>
        <v>58.75</v>
      </c>
      <c r="I36" s="6">
        <f t="shared" si="13"/>
        <v>29.375</v>
      </c>
      <c r="J36" s="6">
        <v>91.125</v>
      </c>
      <c r="K36" s="6">
        <f t="shared" si="14"/>
        <v>45.5625</v>
      </c>
      <c r="L36" s="3">
        <v>0</v>
      </c>
      <c r="M36" s="3">
        <v>0</v>
      </c>
      <c r="N36" s="6">
        <f t="shared" si="15"/>
        <v>74.9375</v>
      </c>
      <c r="O36" s="3" t="s">
        <v>14</v>
      </c>
      <c r="P36" s="14" t="s">
        <v>39</v>
      </c>
      <c r="Q36" s="14" t="s">
        <v>38</v>
      </c>
      <c r="R36" s="14" t="s">
        <v>222</v>
      </c>
    </row>
    <row r="37" spans="1:18" x14ac:dyDescent="0.25">
      <c r="A37" s="3" t="s">
        <v>160</v>
      </c>
      <c r="B37" s="3">
        <v>180208047</v>
      </c>
      <c r="C37" s="3" t="s">
        <v>36</v>
      </c>
      <c r="D37" s="3" t="s">
        <v>20</v>
      </c>
      <c r="E37" s="7" t="s">
        <v>226</v>
      </c>
      <c r="F37" s="3" t="s">
        <v>37</v>
      </c>
      <c r="G37" s="3">
        <v>2.2799999999999998</v>
      </c>
      <c r="H37" s="6">
        <f t="shared" si="12"/>
        <v>56.999999999999993</v>
      </c>
      <c r="I37" s="6">
        <f t="shared" si="13"/>
        <v>28.499999999999996</v>
      </c>
      <c r="J37" s="6">
        <v>92.25</v>
      </c>
      <c r="K37" s="6">
        <f t="shared" si="14"/>
        <v>46.125</v>
      </c>
      <c r="L37" s="3">
        <v>0</v>
      </c>
      <c r="M37" s="3">
        <v>0</v>
      </c>
      <c r="N37" s="6">
        <f t="shared" si="15"/>
        <v>74.625</v>
      </c>
      <c r="O37" s="3" t="s">
        <v>22</v>
      </c>
      <c r="P37" s="14" t="s">
        <v>38</v>
      </c>
      <c r="Q37" s="14" t="s">
        <v>39</v>
      </c>
      <c r="R37" s="14" t="s">
        <v>222</v>
      </c>
    </row>
    <row r="38" spans="1:18" x14ac:dyDescent="0.25">
      <c r="A38" s="3" t="s">
        <v>35</v>
      </c>
      <c r="B38" s="3">
        <v>180208040</v>
      </c>
      <c r="C38" s="3" t="s">
        <v>36</v>
      </c>
      <c r="D38" s="3" t="s">
        <v>20</v>
      </c>
      <c r="E38" s="7" t="s">
        <v>227</v>
      </c>
      <c r="F38" s="3" t="s">
        <v>37</v>
      </c>
      <c r="G38" s="3">
        <v>2.4300000000000002</v>
      </c>
      <c r="H38" s="6">
        <f t="shared" si="12"/>
        <v>60.750000000000007</v>
      </c>
      <c r="I38" s="6">
        <f t="shared" si="13"/>
        <v>30.375000000000004</v>
      </c>
      <c r="J38" s="6">
        <v>86.5</v>
      </c>
      <c r="K38" s="6">
        <f t="shared" si="14"/>
        <v>43.25</v>
      </c>
      <c r="L38" s="3">
        <v>0</v>
      </c>
      <c r="M38" s="3">
        <v>0</v>
      </c>
      <c r="N38" s="6">
        <f t="shared" si="15"/>
        <v>73.625</v>
      </c>
      <c r="O38" s="3" t="s">
        <v>14</v>
      </c>
      <c r="P38" s="14" t="s">
        <v>38</v>
      </c>
      <c r="Q38" s="14" t="s">
        <v>39</v>
      </c>
      <c r="R38" s="14" t="s">
        <v>222</v>
      </c>
    </row>
    <row r="39" spans="1:18" x14ac:dyDescent="0.25">
      <c r="A39" s="3" t="s">
        <v>203</v>
      </c>
      <c r="B39" s="3">
        <v>170205009</v>
      </c>
      <c r="C39" s="3" t="s">
        <v>11</v>
      </c>
      <c r="D39" s="3" t="s">
        <v>20</v>
      </c>
      <c r="E39" s="8" t="s">
        <v>239</v>
      </c>
      <c r="F39" s="3" t="s">
        <v>73</v>
      </c>
      <c r="G39" s="3">
        <v>2.4</v>
      </c>
      <c r="H39" s="6">
        <f>SUM(G39*25)</f>
        <v>60</v>
      </c>
      <c r="I39" s="6">
        <f>SUM(H39/2)</f>
        <v>30</v>
      </c>
      <c r="J39" s="6">
        <v>94</v>
      </c>
      <c r="K39" s="6">
        <f>SUM(J39/2)</f>
        <v>47</v>
      </c>
      <c r="L39" s="3">
        <v>0</v>
      </c>
      <c r="M39" s="3">
        <v>0</v>
      </c>
      <c r="N39" s="6">
        <f>SUM(I39,K39-L39-M39)</f>
        <v>77</v>
      </c>
      <c r="O39" s="3" t="s">
        <v>14</v>
      </c>
      <c r="P39" s="13" t="s">
        <v>165</v>
      </c>
      <c r="Q39" s="14" t="s">
        <v>67</v>
      </c>
      <c r="R39" s="14" t="s">
        <v>204</v>
      </c>
    </row>
    <row r="40" spans="1:18" x14ac:dyDescent="0.25">
      <c r="A40" s="3" t="s">
        <v>197</v>
      </c>
      <c r="B40" s="3">
        <v>170205012</v>
      </c>
      <c r="C40" s="3" t="s">
        <v>11</v>
      </c>
      <c r="D40" s="3" t="s">
        <v>20</v>
      </c>
      <c r="E40" s="4" t="s">
        <v>224</v>
      </c>
      <c r="F40" s="3" t="s">
        <v>73</v>
      </c>
      <c r="G40" s="3">
        <v>2.48</v>
      </c>
      <c r="H40" s="6">
        <f>SUM(G40*25)</f>
        <v>62</v>
      </c>
      <c r="I40" s="6">
        <f>SUM(H40/2)</f>
        <v>31</v>
      </c>
      <c r="J40" s="6">
        <v>76.375</v>
      </c>
      <c r="K40" s="6">
        <f>SUM(J40/2)</f>
        <v>38.1875</v>
      </c>
      <c r="L40" s="3">
        <v>0</v>
      </c>
      <c r="M40" s="3">
        <v>0</v>
      </c>
      <c r="N40" s="6">
        <f>SUM(I40,K40-L40-M40)</f>
        <v>69.1875</v>
      </c>
      <c r="O40" s="3" t="s">
        <v>14</v>
      </c>
      <c r="P40" s="13" t="s">
        <v>17</v>
      </c>
      <c r="Q40" s="14" t="s">
        <v>74</v>
      </c>
      <c r="R40" s="14" t="s">
        <v>67</v>
      </c>
    </row>
    <row r="41" spans="1:18" x14ac:dyDescent="0.25">
      <c r="A41" s="3" t="s">
        <v>72</v>
      </c>
      <c r="B41" s="3">
        <v>170205019</v>
      </c>
      <c r="C41" s="3" t="s">
        <v>11</v>
      </c>
      <c r="D41" s="3" t="s">
        <v>20</v>
      </c>
      <c r="E41" s="7" t="s">
        <v>225</v>
      </c>
      <c r="F41" s="3" t="s">
        <v>73</v>
      </c>
      <c r="G41" s="3">
        <v>2.76</v>
      </c>
      <c r="H41" s="6">
        <f>SUM(G41*25)</f>
        <v>69</v>
      </c>
      <c r="I41" s="6">
        <f>SUM(H41/2)</f>
        <v>34.5</v>
      </c>
      <c r="J41" s="6">
        <v>69.125</v>
      </c>
      <c r="K41" s="6">
        <f>SUM(J41/2)</f>
        <v>34.5625</v>
      </c>
      <c r="L41" s="3">
        <v>0</v>
      </c>
      <c r="M41" s="3">
        <v>0</v>
      </c>
      <c r="N41" s="6">
        <f>SUM(I41,K41-L41-M41)</f>
        <v>69.0625</v>
      </c>
      <c r="O41" s="3" t="s">
        <v>14</v>
      </c>
      <c r="P41" s="14" t="s">
        <v>74</v>
      </c>
      <c r="Q41" s="14" t="s">
        <v>75</v>
      </c>
      <c r="R41" s="14" t="s">
        <v>67</v>
      </c>
    </row>
    <row r="42" spans="1:18" x14ac:dyDescent="0.25">
      <c r="A42" s="3" t="s">
        <v>124</v>
      </c>
      <c r="B42" s="3">
        <v>192001008</v>
      </c>
      <c r="C42" s="3" t="s">
        <v>36</v>
      </c>
      <c r="D42" s="3" t="s">
        <v>125</v>
      </c>
      <c r="E42" s="4" t="s">
        <v>224</v>
      </c>
      <c r="F42" s="3" t="s">
        <v>126</v>
      </c>
      <c r="G42" s="3">
        <v>3.12</v>
      </c>
      <c r="H42" s="6">
        <f>SUM(G42*25)</f>
        <v>78</v>
      </c>
      <c r="I42" s="6">
        <f>SUM(H42/2)</f>
        <v>39</v>
      </c>
      <c r="J42" s="6">
        <v>61.125</v>
      </c>
      <c r="K42" s="6">
        <f>SUM(J42/2)</f>
        <v>30.5625</v>
      </c>
      <c r="L42" s="3">
        <v>0</v>
      </c>
      <c r="M42" s="3">
        <v>0</v>
      </c>
      <c r="N42" s="6">
        <f>SUM(I42,K42-L42-M42)</f>
        <v>69.5625</v>
      </c>
      <c r="O42" s="3" t="s">
        <v>14</v>
      </c>
      <c r="P42" s="13" t="s">
        <v>63</v>
      </c>
      <c r="Q42" s="14" t="s">
        <v>24</v>
      </c>
      <c r="R42" s="14" t="s">
        <v>17</v>
      </c>
    </row>
    <row r="43" spans="1:18" x14ac:dyDescent="0.25">
      <c r="A43" s="3" t="s">
        <v>49</v>
      </c>
      <c r="B43" s="3">
        <v>170309020</v>
      </c>
      <c r="C43" s="3" t="s">
        <v>11</v>
      </c>
      <c r="D43" s="3" t="s">
        <v>26</v>
      </c>
      <c r="E43" s="4" t="s">
        <v>224</v>
      </c>
      <c r="F43" s="3" t="s">
        <v>27</v>
      </c>
      <c r="G43" s="3">
        <v>3.61</v>
      </c>
      <c r="H43" s="6">
        <f t="shared" ref="H43:H65" si="16">SUM(G43*25)</f>
        <v>90.25</v>
      </c>
      <c r="I43" s="6">
        <f t="shared" ref="I43:I65" si="17">SUM(H43/2)</f>
        <v>45.125</v>
      </c>
      <c r="J43" s="6">
        <v>92.5</v>
      </c>
      <c r="K43" s="6">
        <f t="shared" ref="K43:K65" si="18">SUM(J43/2)</f>
        <v>46.25</v>
      </c>
      <c r="L43" s="9">
        <v>0</v>
      </c>
      <c r="M43" s="9">
        <v>0</v>
      </c>
      <c r="N43" s="6">
        <f t="shared" ref="N43:N65" si="19">SUM(I43,K43-L43-M43)</f>
        <v>91.375</v>
      </c>
      <c r="O43" s="3" t="s">
        <v>22</v>
      </c>
      <c r="P43" s="13" t="s">
        <v>28</v>
      </c>
      <c r="Q43" s="14" t="s">
        <v>16</v>
      </c>
      <c r="R43" s="14" t="s">
        <v>50</v>
      </c>
    </row>
    <row r="44" spans="1:18" x14ac:dyDescent="0.25">
      <c r="A44" s="3" t="s">
        <v>188</v>
      </c>
      <c r="B44" s="3">
        <v>170309013</v>
      </c>
      <c r="C44" s="3" t="s">
        <v>11</v>
      </c>
      <c r="D44" s="3" t="s">
        <v>26</v>
      </c>
      <c r="E44" s="4" t="s">
        <v>224</v>
      </c>
      <c r="F44" s="3" t="s">
        <v>27</v>
      </c>
      <c r="G44" s="3">
        <v>3.58</v>
      </c>
      <c r="H44" s="6">
        <f t="shared" si="16"/>
        <v>89.5</v>
      </c>
      <c r="I44" s="6">
        <f t="shared" si="17"/>
        <v>44.75</v>
      </c>
      <c r="J44" s="6">
        <v>92.5</v>
      </c>
      <c r="K44" s="6">
        <f t="shared" si="18"/>
        <v>46.25</v>
      </c>
      <c r="L44" s="9">
        <v>0</v>
      </c>
      <c r="M44" s="9">
        <v>0</v>
      </c>
      <c r="N44" s="6">
        <f t="shared" si="19"/>
        <v>91</v>
      </c>
      <c r="O44" s="3" t="s">
        <v>14</v>
      </c>
      <c r="P44" s="13" t="s">
        <v>28</v>
      </c>
      <c r="Q44" s="14" t="s">
        <v>16</v>
      </c>
      <c r="R44" s="14" t="s">
        <v>222</v>
      </c>
    </row>
    <row r="45" spans="1:18" x14ac:dyDescent="0.25">
      <c r="A45" s="3" t="s">
        <v>114</v>
      </c>
      <c r="B45" s="3">
        <v>180305048</v>
      </c>
      <c r="C45" s="3" t="s">
        <v>36</v>
      </c>
      <c r="D45" s="3" t="s">
        <v>26</v>
      </c>
      <c r="E45" s="8" t="s">
        <v>239</v>
      </c>
      <c r="F45" s="3" t="s">
        <v>27</v>
      </c>
      <c r="G45" s="3">
        <v>3.47</v>
      </c>
      <c r="H45" s="6">
        <f t="shared" si="16"/>
        <v>86.75</v>
      </c>
      <c r="I45" s="6">
        <f t="shared" si="17"/>
        <v>43.375</v>
      </c>
      <c r="J45" s="6">
        <v>95.125</v>
      </c>
      <c r="K45" s="6">
        <f t="shared" si="18"/>
        <v>47.5625</v>
      </c>
      <c r="L45" s="9">
        <v>0</v>
      </c>
      <c r="M45" s="9">
        <v>0</v>
      </c>
      <c r="N45" s="6">
        <f t="shared" si="19"/>
        <v>90.9375</v>
      </c>
      <c r="O45" s="3" t="s">
        <v>14</v>
      </c>
      <c r="P45" s="13" t="s">
        <v>28</v>
      </c>
      <c r="Q45" s="14" t="s">
        <v>16</v>
      </c>
      <c r="R45" s="14" t="s">
        <v>48</v>
      </c>
    </row>
    <row r="46" spans="1:18" x14ac:dyDescent="0.25">
      <c r="A46" s="3" t="s">
        <v>190</v>
      </c>
      <c r="B46" s="3">
        <v>170309039</v>
      </c>
      <c r="C46" s="3" t="s">
        <v>11</v>
      </c>
      <c r="D46" s="3" t="s">
        <v>26</v>
      </c>
      <c r="E46" s="4" t="s">
        <v>224</v>
      </c>
      <c r="F46" s="3" t="s">
        <v>27</v>
      </c>
      <c r="G46" s="3">
        <v>3.57</v>
      </c>
      <c r="H46" s="6">
        <f t="shared" si="16"/>
        <v>89.25</v>
      </c>
      <c r="I46" s="6">
        <f t="shared" si="17"/>
        <v>44.625</v>
      </c>
      <c r="J46" s="6">
        <v>91.25</v>
      </c>
      <c r="K46" s="6">
        <f t="shared" si="18"/>
        <v>45.625</v>
      </c>
      <c r="L46" s="3">
        <v>0</v>
      </c>
      <c r="M46" s="3">
        <v>0</v>
      </c>
      <c r="N46" s="6">
        <f t="shared" si="19"/>
        <v>90.25</v>
      </c>
      <c r="O46" s="3" t="s">
        <v>14</v>
      </c>
      <c r="P46" s="13" t="s">
        <v>28</v>
      </c>
      <c r="Q46" s="14" t="s">
        <v>16</v>
      </c>
      <c r="R46" s="17" t="s">
        <v>222</v>
      </c>
    </row>
    <row r="47" spans="1:18" x14ac:dyDescent="0.25">
      <c r="A47" s="3" t="s">
        <v>112</v>
      </c>
      <c r="B47" s="3">
        <v>170309058</v>
      </c>
      <c r="C47" s="3" t="s">
        <v>11</v>
      </c>
      <c r="D47" s="3" t="s">
        <v>26</v>
      </c>
      <c r="E47" s="4" t="s">
        <v>224</v>
      </c>
      <c r="F47" s="3" t="s">
        <v>27</v>
      </c>
      <c r="G47" s="3">
        <v>3.25</v>
      </c>
      <c r="H47" s="6">
        <f t="shared" si="16"/>
        <v>81.25</v>
      </c>
      <c r="I47" s="6">
        <f t="shared" si="17"/>
        <v>40.625</v>
      </c>
      <c r="J47" s="6">
        <v>98.125</v>
      </c>
      <c r="K47" s="6">
        <f t="shared" si="18"/>
        <v>49.0625</v>
      </c>
      <c r="L47" s="9">
        <v>0</v>
      </c>
      <c r="M47" s="9">
        <v>0</v>
      </c>
      <c r="N47" s="6">
        <f t="shared" si="19"/>
        <v>89.6875</v>
      </c>
      <c r="O47" s="3" t="s">
        <v>14</v>
      </c>
      <c r="P47" s="13" t="s">
        <v>28</v>
      </c>
      <c r="Q47" s="14" t="s">
        <v>16</v>
      </c>
      <c r="R47" s="14" t="s">
        <v>222</v>
      </c>
    </row>
    <row r="48" spans="1:18" x14ac:dyDescent="0.25">
      <c r="A48" s="3" t="s">
        <v>183</v>
      </c>
      <c r="B48" s="3">
        <v>170309038</v>
      </c>
      <c r="C48" s="3" t="s">
        <v>11</v>
      </c>
      <c r="D48" s="3" t="s">
        <v>26</v>
      </c>
      <c r="E48" s="4" t="s">
        <v>224</v>
      </c>
      <c r="F48" s="3" t="s">
        <v>27</v>
      </c>
      <c r="G48" s="3">
        <v>3.42</v>
      </c>
      <c r="H48" s="6">
        <f t="shared" si="16"/>
        <v>85.5</v>
      </c>
      <c r="I48" s="6">
        <f t="shared" si="17"/>
        <v>42.75</v>
      </c>
      <c r="J48" s="6">
        <v>93.75</v>
      </c>
      <c r="K48" s="6">
        <f t="shared" si="18"/>
        <v>46.875</v>
      </c>
      <c r="L48" s="9">
        <v>0</v>
      </c>
      <c r="M48" s="9">
        <v>0</v>
      </c>
      <c r="N48" s="6">
        <f t="shared" si="19"/>
        <v>89.625</v>
      </c>
      <c r="O48" s="3" t="s">
        <v>14</v>
      </c>
      <c r="P48" s="13" t="s">
        <v>28</v>
      </c>
      <c r="Q48" s="14" t="s">
        <v>16</v>
      </c>
      <c r="R48" s="14" t="s">
        <v>222</v>
      </c>
    </row>
    <row r="49" spans="1:18" x14ac:dyDescent="0.25">
      <c r="A49" s="3" t="s">
        <v>51</v>
      </c>
      <c r="B49" s="3">
        <v>170309022</v>
      </c>
      <c r="C49" s="3" t="s">
        <v>11</v>
      </c>
      <c r="D49" s="3" t="s">
        <v>26</v>
      </c>
      <c r="E49" s="4" t="s">
        <v>224</v>
      </c>
      <c r="F49" s="3" t="s">
        <v>27</v>
      </c>
      <c r="G49" s="3">
        <v>3.72</v>
      </c>
      <c r="H49" s="6">
        <f t="shared" si="16"/>
        <v>93</v>
      </c>
      <c r="I49" s="6">
        <f t="shared" si="17"/>
        <v>46.5</v>
      </c>
      <c r="J49" s="6">
        <v>86.25</v>
      </c>
      <c r="K49" s="6">
        <f t="shared" si="18"/>
        <v>43.125</v>
      </c>
      <c r="L49" s="9">
        <v>0</v>
      </c>
      <c r="M49" s="9">
        <v>0</v>
      </c>
      <c r="N49" s="6">
        <f t="shared" si="19"/>
        <v>89.625</v>
      </c>
      <c r="O49" s="3" t="s">
        <v>14</v>
      </c>
      <c r="P49" s="13" t="s">
        <v>28</v>
      </c>
      <c r="Q49" s="14" t="s">
        <v>16</v>
      </c>
      <c r="R49" s="14" t="s">
        <v>222</v>
      </c>
    </row>
    <row r="50" spans="1:18" x14ac:dyDescent="0.25">
      <c r="A50" s="3" t="s">
        <v>158</v>
      </c>
      <c r="B50" s="3">
        <v>170309043</v>
      </c>
      <c r="C50" s="3" t="s">
        <v>11</v>
      </c>
      <c r="D50" s="3" t="s">
        <v>26</v>
      </c>
      <c r="E50" s="4" t="s">
        <v>224</v>
      </c>
      <c r="F50" s="3" t="s">
        <v>27</v>
      </c>
      <c r="G50" s="3">
        <v>3.47</v>
      </c>
      <c r="H50" s="6">
        <f t="shared" si="16"/>
        <v>86.75</v>
      </c>
      <c r="I50" s="6">
        <f t="shared" si="17"/>
        <v>43.375</v>
      </c>
      <c r="J50" s="6">
        <v>91.75</v>
      </c>
      <c r="K50" s="6">
        <f t="shared" si="18"/>
        <v>45.875</v>
      </c>
      <c r="L50" s="3">
        <v>0</v>
      </c>
      <c r="M50" s="3">
        <v>0</v>
      </c>
      <c r="N50" s="6">
        <f t="shared" si="19"/>
        <v>89.25</v>
      </c>
      <c r="O50" s="3" t="s">
        <v>14</v>
      </c>
      <c r="P50" s="13" t="s">
        <v>16</v>
      </c>
      <c r="Q50" s="14" t="s">
        <v>28</v>
      </c>
      <c r="R50" s="14" t="s">
        <v>57</v>
      </c>
    </row>
    <row r="51" spans="1:18" x14ac:dyDescent="0.25">
      <c r="A51" s="3" t="s">
        <v>86</v>
      </c>
      <c r="B51" s="3">
        <v>170309032</v>
      </c>
      <c r="C51" s="3" t="s">
        <v>11</v>
      </c>
      <c r="D51" s="3" t="s">
        <v>26</v>
      </c>
      <c r="E51" s="4" t="s">
        <v>224</v>
      </c>
      <c r="F51" s="3" t="s">
        <v>27</v>
      </c>
      <c r="G51" s="3">
        <v>3.33</v>
      </c>
      <c r="H51" s="6">
        <f t="shared" si="16"/>
        <v>83.25</v>
      </c>
      <c r="I51" s="6">
        <f t="shared" si="17"/>
        <v>41.625</v>
      </c>
      <c r="J51" s="6">
        <v>90.5</v>
      </c>
      <c r="K51" s="6">
        <f t="shared" si="18"/>
        <v>45.25</v>
      </c>
      <c r="L51" s="3">
        <v>0</v>
      </c>
      <c r="M51" s="3">
        <v>0</v>
      </c>
      <c r="N51" s="6">
        <f t="shared" si="19"/>
        <v>86.875</v>
      </c>
      <c r="O51" s="3" t="s">
        <v>22</v>
      </c>
      <c r="P51" s="13" t="s">
        <v>16</v>
      </c>
      <c r="Q51" s="14" t="s">
        <v>28</v>
      </c>
      <c r="R51" s="14" t="s">
        <v>222</v>
      </c>
    </row>
    <row r="52" spans="1:18" x14ac:dyDescent="0.25">
      <c r="A52" s="3" t="s">
        <v>91</v>
      </c>
      <c r="B52" s="3">
        <v>170309021</v>
      </c>
      <c r="C52" s="3" t="s">
        <v>11</v>
      </c>
      <c r="D52" s="3" t="s">
        <v>26</v>
      </c>
      <c r="E52" s="4" t="s">
        <v>224</v>
      </c>
      <c r="F52" s="3" t="s">
        <v>27</v>
      </c>
      <c r="G52" s="3">
        <v>3.14</v>
      </c>
      <c r="H52" s="6">
        <f t="shared" si="16"/>
        <v>78.5</v>
      </c>
      <c r="I52" s="6">
        <f t="shared" si="17"/>
        <v>39.25</v>
      </c>
      <c r="J52" s="6">
        <v>95.125</v>
      </c>
      <c r="K52" s="6">
        <f t="shared" si="18"/>
        <v>47.5625</v>
      </c>
      <c r="L52" s="3">
        <v>0</v>
      </c>
      <c r="M52" s="3">
        <v>0</v>
      </c>
      <c r="N52" s="6">
        <f t="shared" si="19"/>
        <v>86.8125</v>
      </c>
      <c r="O52" s="3" t="s">
        <v>14</v>
      </c>
      <c r="P52" s="13" t="s">
        <v>57</v>
      </c>
      <c r="Q52" s="14" t="s">
        <v>28</v>
      </c>
      <c r="R52" s="14" t="s">
        <v>48</v>
      </c>
    </row>
    <row r="53" spans="1:18" x14ac:dyDescent="0.25">
      <c r="A53" s="3" t="s">
        <v>135</v>
      </c>
      <c r="B53" s="3">
        <v>190305064</v>
      </c>
      <c r="C53" s="3" t="s">
        <v>11</v>
      </c>
      <c r="D53" s="3" t="s">
        <v>26</v>
      </c>
      <c r="E53" s="8" t="s">
        <v>239</v>
      </c>
      <c r="F53" s="3" t="s">
        <v>27</v>
      </c>
      <c r="G53" s="3">
        <v>3.08</v>
      </c>
      <c r="H53" s="6">
        <f t="shared" si="16"/>
        <v>77</v>
      </c>
      <c r="I53" s="6">
        <f t="shared" si="17"/>
        <v>38.5</v>
      </c>
      <c r="J53" s="6">
        <v>96.25</v>
      </c>
      <c r="K53" s="6">
        <f t="shared" si="18"/>
        <v>48.125</v>
      </c>
      <c r="L53" s="3">
        <v>0</v>
      </c>
      <c r="M53" s="3">
        <v>0</v>
      </c>
      <c r="N53" s="6">
        <f t="shared" si="19"/>
        <v>86.625</v>
      </c>
      <c r="O53" s="3" t="s">
        <v>14</v>
      </c>
      <c r="P53" s="16" t="s">
        <v>28</v>
      </c>
      <c r="Q53" s="13" t="s">
        <v>16</v>
      </c>
      <c r="R53" s="14" t="s">
        <v>48</v>
      </c>
    </row>
    <row r="54" spans="1:18" x14ac:dyDescent="0.25">
      <c r="A54" s="3" t="s">
        <v>47</v>
      </c>
      <c r="B54" s="3">
        <v>170309037</v>
      </c>
      <c r="C54" s="3" t="s">
        <v>11</v>
      </c>
      <c r="D54" s="3" t="s">
        <v>26</v>
      </c>
      <c r="E54" s="7" t="s">
        <v>225</v>
      </c>
      <c r="F54" s="3" t="s">
        <v>27</v>
      </c>
      <c r="G54" s="3">
        <v>3.02</v>
      </c>
      <c r="H54" s="6">
        <f t="shared" si="16"/>
        <v>75.5</v>
      </c>
      <c r="I54" s="6">
        <f t="shared" si="17"/>
        <v>37.75</v>
      </c>
      <c r="J54" s="6">
        <v>94.75</v>
      </c>
      <c r="K54" s="6">
        <f t="shared" si="18"/>
        <v>47.375</v>
      </c>
      <c r="L54" s="3">
        <v>0</v>
      </c>
      <c r="M54" s="3">
        <v>0</v>
      </c>
      <c r="N54" s="6">
        <f t="shared" si="19"/>
        <v>85.125</v>
      </c>
      <c r="O54" s="3" t="s">
        <v>22</v>
      </c>
      <c r="P54" s="14" t="s">
        <v>28</v>
      </c>
      <c r="Q54" s="14" t="s">
        <v>16</v>
      </c>
      <c r="R54" s="14" t="s">
        <v>48</v>
      </c>
    </row>
    <row r="55" spans="1:18" x14ac:dyDescent="0.25">
      <c r="A55" s="3" t="s">
        <v>108</v>
      </c>
      <c r="B55" s="3">
        <v>170309005</v>
      </c>
      <c r="C55" s="3" t="s">
        <v>11</v>
      </c>
      <c r="D55" s="3" t="s">
        <v>26</v>
      </c>
      <c r="E55" s="7" t="s">
        <v>226</v>
      </c>
      <c r="F55" s="3" t="s">
        <v>27</v>
      </c>
      <c r="G55" s="3">
        <v>3</v>
      </c>
      <c r="H55" s="6">
        <f t="shared" si="16"/>
        <v>75</v>
      </c>
      <c r="I55" s="6">
        <f t="shared" si="17"/>
        <v>37.5</v>
      </c>
      <c r="J55" s="6">
        <v>94.375</v>
      </c>
      <c r="K55" s="6">
        <f t="shared" si="18"/>
        <v>47.1875</v>
      </c>
      <c r="L55" s="3">
        <v>0</v>
      </c>
      <c r="M55" s="3">
        <v>0</v>
      </c>
      <c r="N55" s="6">
        <f t="shared" si="19"/>
        <v>84.6875</v>
      </c>
      <c r="O55" s="3" t="s">
        <v>22</v>
      </c>
      <c r="P55" s="14" t="s">
        <v>16</v>
      </c>
      <c r="Q55" s="14" t="s">
        <v>28</v>
      </c>
      <c r="R55" s="14" t="s">
        <v>50</v>
      </c>
    </row>
    <row r="56" spans="1:18" x14ac:dyDescent="0.25">
      <c r="A56" s="10" t="s">
        <v>172</v>
      </c>
      <c r="B56" s="10">
        <v>180305024</v>
      </c>
      <c r="C56" s="10" t="s">
        <v>11</v>
      </c>
      <c r="D56" s="10" t="s">
        <v>26</v>
      </c>
      <c r="E56" s="10" t="s">
        <v>240</v>
      </c>
      <c r="F56" s="10" t="s">
        <v>27</v>
      </c>
      <c r="G56" s="10">
        <v>3.06</v>
      </c>
      <c r="H56" s="11">
        <f t="shared" si="16"/>
        <v>76.5</v>
      </c>
      <c r="I56" s="11">
        <f t="shared" si="17"/>
        <v>38.25</v>
      </c>
      <c r="J56" s="11">
        <v>92.125</v>
      </c>
      <c r="K56" s="11">
        <f t="shared" si="18"/>
        <v>46.0625</v>
      </c>
      <c r="L56" s="10">
        <v>0</v>
      </c>
      <c r="M56" s="10">
        <v>0</v>
      </c>
      <c r="N56" s="11">
        <f t="shared" si="19"/>
        <v>84.3125</v>
      </c>
      <c r="O56" s="10" t="s">
        <v>14</v>
      </c>
      <c r="P56" s="15" t="s">
        <v>28</v>
      </c>
      <c r="Q56" s="14" t="s">
        <v>16</v>
      </c>
      <c r="R56" s="14" t="s">
        <v>50</v>
      </c>
    </row>
    <row r="57" spans="1:18" x14ac:dyDescent="0.25">
      <c r="A57" s="3" t="s">
        <v>199</v>
      </c>
      <c r="B57" s="3">
        <v>180305023</v>
      </c>
      <c r="C57" s="3" t="s">
        <v>11</v>
      </c>
      <c r="D57" s="3" t="s">
        <v>26</v>
      </c>
      <c r="E57" s="7" t="s">
        <v>228</v>
      </c>
      <c r="F57" s="3" t="s">
        <v>27</v>
      </c>
      <c r="G57" s="3">
        <v>2.97</v>
      </c>
      <c r="H57" s="6">
        <f t="shared" si="16"/>
        <v>74.25</v>
      </c>
      <c r="I57" s="6">
        <f t="shared" si="17"/>
        <v>37.125</v>
      </c>
      <c r="J57" s="6">
        <v>93.25</v>
      </c>
      <c r="K57" s="6">
        <f t="shared" si="18"/>
        <v>46.625</v>
      </c>
      <c r="L57" s="3">
        <v>0</v>
      </c>
      <c r="M57" s="3">
        <v>0</v>
      </c>
      <c r="N57" s="6">
        <f t="shared" si="19"/>
        <v>83.75</v>
      </c>
      <c r="O57" s="3" t="s">
        <v>14</v>
      </c>
      <c r="P57" s="14" t="s">
        <v>28</v>
      </c>
      <c r="Q57" s="14" t="s">
        <v>16</v>
      </c>
      <c r="R57" s="14" t="s">
        <v>50</v>
      </c>
    </row>
    <row r="58" spans="1:18" ht="13.5" customHeight="1" x14ac:dyDescent="0.25">
      <c r="A58" s="3" t="s">
        <v>211</v>
      </c>
      <c r="B58" s="3">
        <v>180305006</v>
      </c>
      <c r="C58" s="3" t="s">
        <v>11</v>
      </c>
      <c r="D58" s="3" t="s">
        <v>26</v>
      </c>
      <c r="E58" s="7" t="s">
        <v>229</v>
      </c>
      <c r="F58" s="3" t="s">
        <v>27</v>
      </c>
      <c r="G58" s="3">
        <v>2.91</v>
      </c>
      <c r="H58" s="6">
        <f t="shared" si="16"/>
        <v>72.75</v>
      </c>
      <c r="I58" s="6">
        <f t="shared" si="17"/>
        <v>36.375</v>
      </c>
      <c r="J58" s="6">
        <v>93.875</v>
      </c>
      <c r="K58" s="6">
        <f t="shared" si="18"/>
        <v>46.9375</v>
      </c>
      <c r="L58" s="3">
        <v>0</v>
      </c>
      <c r="M58" s="3">
        <v>0</v>
      </c>
      <c r="N58" s="6">
        <f t="shared" si="19"/>
        <v>83.3125</v>
      </c>
      <c r="O58" s="3" t="s">
        <v>22</v>
      </c>
      <c r="P58" s="14" t="s">
        <v>28</v>
      </c>
      <c r="Q58" s="14" t="s">
        <v>16</v>
      </c>
      <c r="R58" s="14" t="s">
        <v>101</v>
      </c>
    </row>
    <row r="59" spans="1:18" x14ac:dyDescent="0.25">
      <c r="A59" s="3" t="s">
        <v>25</v>
      </c>
      <c r="B59" s="3">
        <v>170309011</v>
      </c>
      <c r="C59" s="3" t="s">
        <v>11</v>
      </c>
      <c r="D59" s="3" t="s">
        <v>26</v>
      </c>
      <c r="E59" s="7" t="s">
        <v>230</v>
      </c>
      <c r="F59" s="3" t="s">
        <v>27</v>
      </c>
      <c r="G59" s="3">
        <v>3.21</v>
      </c>
      <c r="H59" s="6">
        <f t="shared" si="16"/>
        <v>80.25</v>
      </c>
      <c r="I59" s="6">
        <f t="shared" si="17"/>
        <v>40.125</v>
      </c>
      <c r="J59" s="6">
        <v>83.75</v>
      </c>
      <c r="K59" s="6">
        <f t="shared" si="18"/>
        <v>41.875</v>
      </c>
      <c r="L59" s="3">
        <v>0</v>
      </c>
      <c r="M59" s="3">
        <v>0</v>
      </c>
      <c r="N59" s="6">
        <f t="shared" si="19"/>
        <v>82</v>
      </c>
      <c r="O59" s="3" t="s">
        <v>14</v>
      </c>
      <c r="P59" s="14" t="s">
        <v>28</v>
      </c>
      <c r="Q59" s="14" t="s">
        <v>16</v>
      </c>
      <c r="R59" s="14" t="s">
        <v>222</v>
      </c>
    </row>
    <row r="60" spans="1:18" x14ac:dyDescent="0.25">
      <c r="A60" s="3" t="s">
        <v>100</v>
      </c>
      <c r="B60" s="3">
        <v>170309018</v>
      </c>
      <c r="C60" s="3" t="s">
        <v>11</v>
      </c>
      <c r="D60" s="3" t="s">
        <v>26</v>
      </c>
      <c r="E60" s="7" t="s">
        <v>231</v>
      </c>
      <c r="F60" s="3" t="s">
        <v>27</v>
      </c>
      <c r="G60" s="3">
        <v>2.96</v>
      </c>
      <c r="H60" s="6">
        <f t="shared" si="16"/>
        <v>74</v>
      </c>
      <c r="I60" s="6">
        <f t="shared" si="17"/>
        <v>37</v>
      </c>
      <c r="J60" s="6">
        <v>88.75</v>
      </c>
      <c r="K60" s="6">
        <f t="shared" si="18"/>
        <v>44.375</v>
      </c>
      <c r="L60" s="3">
        <v>0</v>
      </c>
      <c r="M60" s="3">
        <v>0</v>
      </c>
      <c r="N60" s="6">
        <f t="shared" si="19"/>
        <v>81.375</v>
      </c>
      <c r="O60" s="3" t="s">
        <v>22</v>
      </c>
      <c r="P60" s="14" t="s">
        <v>50</v>
      </c>
      <c r="Q60" s="14" t="s">
        <v>28</v>
      </c>
      <c r="R60" s="14" t="s">
        <v>101</v>
      </c>
    </row>
    <row r="61" spans="1:18" x14ac:dyDescent="0.25">
      <c r="A61" s="3" t="s">
        <v>217</v>
      </c>
      <c r="B61" s="3">
        <v>170309052</v>
      </c>
      <c r="C61" s="3" t="s">
        <v>11</v>
      </c>
      <c r="D61" s="3" t="s">
        <v>26</v>
      </c>
      <c r="E61" s="7" t="s">
        <v>232</v>
      </c>
      <c r="F61" s="3" t="s">
        <v>27</v>
      </c>
      <c r="G61" s="3">
        <v>2.79</v>
      </c>
      <c r="H61" s="6">
        <f t="shared" si="16"/>
        <v>69.75</v>
      </c>
      <c r="I61" s="6">
        <f t="shared" si="17"/>
        <v>34.875</v>
      </c>
      <c r="J61" s="6">
        <v>91.25</v>
      </c>
      <c r="K61" s="6">
        <f t="shared" si="18"/>
        <v>45.625</v>
      </c>
      <c r="L61" s="3">
        <v>0</v>
      </c>
      <c r="M61" s="3">
        <v>0</v>
      </c>
      <c r="N61" s="6">
        <f t="shared" si="19"/>
        <v>80.5</v>
      </c>
      <c r="O61" s="3" t="s">
        <v>14</v>
      </c>
      <c r="P61" s="14" t="s">
        <v>16</v>
      </c>
      <c r="Q61" s="14" t="s">
        <v>28</v>
      </c>
      <c r="R61" s="14" t="s">
        <v>48</v>
      </c>
    </row>
    <row r="62" spans="1:18" x14ac:dyDescent="0.25">
      <c r="A62" s="3" t="s">
        <v>159</v>
      </c>
      <c r="B62" s="3">
        <v>170309027</v>
      </c>
      <c r="C62" s="3" t="s">
        <v>11</v>
      </c>
      <c r="D62" s="3" t="s">
        <v>26</v>
      </c>
      <c r="E62" s="7" t="s">
        <v>233</v>
      </c>
      <c r="F62" s="3" t="s">
        <v>27</v>
      </c>
      <c r="G62" s="3">
        <v>2.87</v>
      </c>
      <c r="H62" s="6">
        <f t="shared" si="16"/>
        <v>71.75</v>
      </c>
      <c r="I62" s="6">
        <f t="shared" si="17"/>
        <v>35.875</v>
      </c>
      <c r="J62" s="6">
        <v>87.875</v>
      </c>
      <c r="K62" s="6">
        <f t="shared" si="18"/>
        <v>43.9375</v>
      </c>
      <c r="L62" s="3">
        <v>0</v>
      </c>
      <c r="M62" s="3">
        <v>0</v>
      </c>
      <c r="N62" s="6">
        <f t="shared" si="19"/>
        <v>79.8125</v>
      </c>
      <c r="O62" s="3" t="s">
        <v>22</v>
      </c>
      <c r="P62" s="14" t="s">
        <v>28</v>
      </c>
      <c r="Q62" s="14" t="s">
        <v>16</v>
      </c>
      <c r="R62" s="14" t="s">
        <v>131</v>
      </c>
    </row>
    <row r="63" spans="1:18" x14ac:dyDescent="0.25">
      <c r="A63" s="3" t="s">
        <v>64</v>
      </c>
      <c r="B63" s="3">
        <v>170309001</v>
      </c>
      <c r="C63" s="3" t="s">
        <v>11</v>
      </c>
      <c r="D63" s="3" t="s">
        <v>26</v>
      </c>
      <c r="E63" s="7" t="s">
        <v>234</v>
      </c>
      <c r="F63" s="3" t="s">
        <v>27</v>
      </c>
      <c r="G63" s="3">
        <v>3.31</v>
      </c>
      <c r="H63" s="6">
        <f t="shared" si="16"/>
        <v>82.75</v>
      </c>
      <c r="I63" s="6">
        <f t="shared" si="17"/>
        <v>41.375</v>
      </c>
      <c r="J63" s="6">
        <v>70</v>
      </c>
      <c r="K63" s="6">
        <f t="shared" si="18"/>
        <v>35</v>
      </c>
      <c r="L63" s="3">
        <v>0</v>
      </c>
      <c r="M63" s="3">
        <v>0</v>
      </c>
      <c r="N63" s="6">
        <f t="shared" si="19"/>
        <v>76.375</v>
      </c>
      <c r="O63" s="3" t="s">
        <v>14</v>
      </c>
      <c r="P63" s="14" t="s">
        <v>28</v>
      </c>
      <c r="Q63" s="14" t="s">
        <v>16</v>
      </c>
      <c r="R63" s="14" t="s">
        <v>222</v>
      </c>
    </row>
    <row r="64" spans="1:18" x14ac:dyDescent="0.25">
      <c r="A64" s="3" t="s">
        <v>88</v>
      </c>
      <c r="B64" s="3">
        <v>170309051</v>
      </c>
      <c r="C64" s="3" t="s">
        <v>11</v>
      </c>
      <c r="D64" s="3" t="s">
        <v>26</v>
      </c>
      <c r="E64" s="7" t="s">
        <v>235</v>
      </c>
      <c r="F64" s="3" t="s">
        <v>27</v>
      </c>
      <c r="G64" s="3">
        <v>2.89</v>
      </c>
      <c r="H64" s="6">
        <f t="shared" si="16"/>
        <v>72.25</v>
      </c>
      <c r="I64" s="6">
        <f t="shared" si="17"/>
        <v>36.125</v>
      </c>
      <c r="J64" s="6">
        <v>77.5</v>
      </c>
      <c r="K64" s="6">
        <f t="shared" si="18"/>
        <v>38.75</v>
      </c>
      <c r="L64" s="3">
        <v>0</v>
      </c>
      <c r="M64" s="3">
        <v>0</v>
      </c>
      <c r="N64" s="6">
        <f t="shared" si="19"/>
        <v>74.875</v>
      </c>
      <c r="O64" s="3" t="s">
        <v>14</v>
      </c>
      <c r="P64" s="14" t="s">
        <v>80</v>
      </c>
      <c r="Q64" s="14" t="s">
        <v>28</v>
      </c>
      <c r="R64" s="14" t="s">
        <v>16</v>
      </c>
    </row>
    <row r="65" spans="1:18" x14ac:dyDescent="0.25">
      <c r="A65" s="3" t="s">
        <v>121</v>
      </c>
      <c r="B65" s="3">
        <v>180305004</v>
      </c>
      <c r="C65" s="3" t="s">
        <v>36</v>
      </c>
      <c r="D65" s="3" t="s">
        <v>26</v>
      </c>
      <c r="E65" s="7" t="s">
        <v>236</v>
      </c>
      <c r="F65" s="3" t="s">
        <v>27</v>
      </c>
      <c r="G65" s="3">
        <v>2.52</v>
      </c>
      <c r="H65" s="6">
        <f t="shared" si="16"/>
        <v>63</v>
      </c>
      <c r="I65" s="6">
        <f t="shared" si="17"/>
        <v>31.5</v>
      </c>
      <c r="J65" s="6">
        <v>85.625</v>
      </c>
      <c r="K65" s="6">
        <f t="shared" si="18"/>
        <v>42.8125</v>
      </c>
      <c r="L65" s="3">
        <v>0</v>
      </c>
      <c r="M65" s="3">
        <v>0</v>
      </c>
      <c r="N65" s="6">
        <f t="shared" si="19"/>
        <v>74.3125</v>
      </c>
      <c r="O65" s="3" t="s">
        <v>22</v>
      </c>
      <c r="P65" s="14" t="s">
        <v>48</v>
      </c>
      <c r="Q65" s="14" t="s">
        <v>16</v>
      </c>
      <c r="R65" s="14" t="s">
        <v>101</v>
      </c>
    </row>
    <row r="66" spans="1:18" x14ac:dyDescent="0.25">
      <c r="A66" s="3" t="s">
        <v>157</v>
      </c>
      <c r="B66" s="3">
        <v>170155006</v>
      </c>
      <c r="C66" s="3" t="s">
        <v>19</v>
      </c>
      <c r="D66" s="3" t="s">
        <v>12</v>
      </c>
      <c r="E66" s="4" t="s">
        <v>224</v>
      </c>
      <c r="F66" s="3" t="s">
        <v>154</v>
      </c>
      <c r="G66" s="3">
        <v>3.06</v>
      </c>
      <c r="H66" s="6">
        <f t="shared" ref="H66:H87" si="20">SUM(G66*25)</f>
        <v>76.5</v>
      </c>
      <c r="I66" s="6">
        <f t="shared" ref="I66:I87" si="21">SUM(H66/2)</f>
        <v>38.25</v>
      </c>
      <c r="J66" s="6">
        <v>70.625</v>
      </c>
      <c r="K66" s="6">
        <f t="shared" ref="K66:K87" si="22">SUM(J66/2)</f>
        <v>35.3125</v>
      </c>
      <c r="L66" s="3">
        <v>0</v>
      </c>
      <c r="M66" s="3">
        <v>0</v>
      </c>
      <c r="N66" s="6">
        <f t="shared" ref="N66:N87" si="23">SUM(I66,K66-L66-M66)</f>
        <v>73.5625</v>
      </c>
      <c r="O66" s="3" t="s">
        <v>22</v>
      </c>
      <c r="P66" s="13" t="s">
        <v>16</v>
      </c>
      <c r="Q66" s="14" t="s">
        <v>45</v>
      </c>
      <c r="R66" s="14" t="s">
        <v>54</v>
      </c>
    </row>
    <row r="67" spans="1:18" x14ac:dyDescent="0.25">
      <c r="A67" s="3" t="s">
        <v>153</v>
      </c>
      <c r="B67" s="3">
        <v>180105057</v>
      </c>
      <c r="C67" s="3" t="s">
        <v>19</v>
      </c>
      <c r="D67" s="3" t="s">
        <v>12</v>
      </c>
      <c r="E67" s="4" t="s">
        <v>224</v>
      </c>
      <c r="F67" s="3" t="s">
        <v>154</v>
      </c>
      <c r="G67" s="3">
        <v>3.11</v>
      </c>
      <c r="H67" s="6">
        <f t="shared" si="20"/>
        <v>77.75</v>
      </c>
      <c r="I67" s="6">
        <f t="shared" si="21"/>
        <v>38.875</v>
      </c>
      <c r="J67" s="6">
        <v>66.375</v>
      </c>
      <c r="K67" s="6">
        <f t="shared" si="22"/>
        <v>33.1875</v>
      </c>
      <c r="L67" s="3">
        <v>0</v>
      </c>
      <c r="M67" s="3">
        <v>0</v>
      </c>
      <c r="N67" s="6">
        <f t="shared" si="23"/>
        <v>72.0625</v>
      </c>
      <c r="O67" s="3" t="s">
        <v>22</v>
      </c>
      <c r="P67" s="13" t="s">
        <v>85</v>
      </c>
      <c r="Q67" s="14" t="s">
        <v>155</v>
      </c>
      <c r="R67" s="14" t="s">
        <v>45</v>
      </c>
    </row>
    <row r="68" spans="1:18" x14ac:dyDescent="0.25">
      <c r="A68" s="3" t="s">
        <v>161</v>
      </c>
      <c r="B68" s="3">
        <v>180155014</v>
      </c>
      <c r="C68" s="3" t="s">
        <v>11</v>
      </c>
      <c r="D68" s="3" t="s">
        <v>12</v>
      </c>
      <c r="E68" s="7" t="s">
        <v>225</v>
      </c>
      <c r="F68" s="3" t="s">
        <v>154</v>
      </c>
      <c r="G68" s="3">
        <v>2.56</v>
      </c>
      <c r="H68" s="6">
        <f t="shared" si="20"/>
        <v>64</v>
      </c>
      <c r="I68" s="6">
        <f t="shared" si="21"/>
        <v>32</v>
      </c>
      <c r="J68" s="6">
        <v>71</v>
      </c>
      <c r="K68" s="6">
        <f t="shared" si="22"/>
        <v>35.5</v>
      </c>
      <c r="L68" s="3">
        <v>0</v>
      </c>
      <c r="M68" s="3">
        <v>0</v>
      </c>
      <c r="N68" s="6">
        <f t="shared" si="23"/>
        <v>67.5</v>
      </c>
      <c r="O68" s="3" t="s">
        <v>22</v>
      </c>
      <c r="P68" s="14" t="s">
        <v>16</v>
      </c>
      <c r="Q68" s="14" t="s">
        <v>222</v>
      </c>
      <c r="R68" s="14" t="s">
        <v>222</v>
      </c>
    </row>
    <row r="69" spans="1:18" x14ac:dyDescent="0.25">
      <c r="A69" s="3" t="s">
        <v>205</v>
      </c>
      <c r="B69" s="3">
        <v>180206017</v>
      </c>
      <c r="C69" s="3" t="s">
        <v>11</v>
      </c>
      <c r="D69" s="3" t="s">
        <v>20</v>
      </c>
      <c r="E69" s="8" t="s">
        <v>239</v>
      </c>
      <c r="F69" s="3" t="s">
        <v>137</v>
      </c>
      <c r="G69" s="3">
        <v>3.03</v>
      </c>
      <c r="H69" s="6">
        <f t="shared" si="20"/>
        <v>75.75</v>
      </c>
      <c r="I69" s="6">
        <f t="shared" si="21"/>
        <v>37.875</v>
      </c>
      <c r="J69" s="6">
        <v>64.625</v>
      </c>
      <c r="K69" s="6">
        <f t="shared" si="22"/>
        <v>32.3125</v>
      </c>
      <c r="L69" s="3">
        <v>0</v>
      </c>
      <c r="M69" s="3">
        <v>0</v>
      </c>
      <c r="N69" s="6">
        <f t="shared" si="23"/>
        <v>70.1875</v>
      </c>
      <c r="O69" s="3" t="s">
        <v>14</v>
      </c>
      <c r="P69" s="13" t="s">
        <v>24</v>
      </c>
      <c r="Q69" s="14" t="s">
        <v>120</v>
      </c>
      <c r="R69" s="14" t="s">
        <v>17</v>
      </c>
    </row>
    <row r="70" spans="1:18" x14ac:dyDescent="0.25">
      <c r="A70" s="3" t="s">
        <v>136</v>
      </c>
      <c r="B70" s="3">
        <v>190256033</v>
      </c>
      <c r="C70" s="3" t="s">
        <v>36</v>
      </c>
      <c r="D70" s="3" t="s">
        <v>20</v>
      </c>
      <c r="E70" s="7" t="s">
        <v>225</v>
      </c>
      <c r="F70" s="3" t="s">
        <v>137</v>
      </c>
      <c r="G70" s="3">
        <v>2.21</v>
      </c>
      <c r="H70" s="6">
        <f t="shared" si="20"/>
        <v>55.25</v>
      </c>
      <c r="I70" s="6">
        <f t="shared" si="21"/>
        <v>27.625</v>
      </c>
      <c r="J70" s="6">
        <v>68.5</v>
      </c>
      <c r="K70" s="6">
        <f t="shared" si="22"/>
        <v>34.25</v>
      </c>
      <c r="L70" s="3">
        <v>0</v>
      </c>
      <c r="M70" s="3">
        <v>0</v>
      </c>
      <c r="N70" s="6">
        <f t="shared" si="23"/>
        <v>61.875</v>
      </c>
      <c r="O70" s="3" t="s">
        <v>22</v>
      </c>
      <c r="P70" s="14" t="s">
        <v>24</v>
      </c>
      <c r="Q70" s="14" t="s">
        <v>17</v>
      </c>
      <c r="R70" s="14" t="s">
        <v>120</v>
      </c>
    </row>
    <row r="71" spans="1:18" x14ac:dyDescent="0.25">
      <c r="A71" s="3" t="s">
        <v>127</v>
      </c>
      <c r="B71" s="3">
        <v>180102078</v>
      </c>
      <c r="C71" s="3" t="s">
        <v>11</v>
      </c>
      <c r="D71" s="3" t="s">
        <v>12</v>
      </c>
      <c r="E71" s="4" t="s">
        <v>224</v>
      </c>
      <c r="F71" s="3" t="s">
        <v>111</v>
      </c>
      <c r="G71" s="3">
        <v>2.67</v>
      </c>
      <c r="H71" s="6">
        <f t="shared" si="20"/>
        <v>66.75</v>
      </c>
      <c r="I71" s="6">
        <f t="shared" si="21"/>
        <v>33.375</v>
      </c>
      <c r="J71" s="6">
        <v>80.875</v>
      </c>
      <c r="K71" s="6">
        <f t="shared" si="22"/>
        <v>40.4375</v>
      </c>
      <c r="L71" s="3">
        <v>0</v>
      </c>
      <c r="M71" s="3">
        <v>0</v>
      </c>
      <c r="N71" s="6">
        <f t="shared" si="23"/>
        <v>73.8125</v>
      </c>
      <c r="O71" s="3" t="s">
        <v>14</v>
      </c>
      <c r="P71" s="13" t="s">
        <v>15</v>
      </c>
      <c r="Q71" s="14" t="s">
        <v>106</v>
      </c>
      <c r="R71" s="14" t="s">
        <v>128</v>
      </c>
    </row>
    <row r="72" spans="1:18" x14ac:dyDescent="0.25">
      <c r="A72" s="3" t="s">
        <v>189</v>
      </c>
      <c r="B72" s="3">
        <v>190152003</v>
      </c>
      <c r="C72" s="3" t="s">
        <v>19</v>
      </c>
      <c r="D72" s="3" t="s">
        <v>12</v>
      </c>
      <c r="E72" s="4" t="s">
        <v>224</v>
      </c>
      <c r="F72" s="3" t="s">
        <v>111</v>
      </c>
      <c r="G72" s="3">
        <v>3.16</v>
      </c>
      <c r="H72" s="6">
        <f t="shared" si="20"/>
        <v>79</v>
      </c>
      <c r="I72" s="6">
        <f t="shared" si="21"/>
        <v>39.5</v>
      </c>
      <c r="J72" s="6">
        <v>61.25</v>
      </c>
      <c r="K72" s="6">
        <f t="shared" si="22"/>
        <v>30.625</v>
      </c>
      <c r="L72" s="3">
        <v>0</v>
      </c>
      <c r="M72" s="3">
        <v>0</v>
      </c>
      <c r="N72" s="6">
        <f t="shared" si="23"/>
        <v>70.125</v>
      </c>
      <c r="O72" s="3" t="s">
        <v>22</v>
      </c>
      <c r="P72" s="13" t="s">
        <v>16</v>
      </c>
      <c r="Q72" s="14" t="s">
        <v>222</v>
      </c>
      <c r="R72" s="14" t="s">
        <v>222</v>
      </c>
    </row>
    <row r="73" spans="1:18" x14ac:dyDescent="0.25">
      <c r="A73" s="3" t="s">
        <v>132</v>
      </c>
      <c r="B73" s="3">
        <v>170152030</v>
      </c>
      <c r="C73" s="3" t="s">
        <v>19</v>
      </c>
      <c r="D73" s="3" t="s">
        <v>12</v>
      </c>
      <c r="E73" s="7" t="s">
        <v>225</v>
      </c>
      <c r="F73" s="3" t="s">
        <v>111</v>
      </c>
      <c r="G73" s="3">
        <v>2.73</v>
      </c>
      <c r="H73" s="6">
        <f t="shared" si="20"/>
        <v>68.25</v>
      </c>
      <c r="I73" s="6">
        <f t="shared" si="21"/>
        <v>34.125</v>
      </c>
      <c r="J73" s="6">
        <v>66.875</v>
      </c>
      <c r="K73" s="6">
        <f t="shared" si="22"/>
        <v>33.4375</v>
      </c>
      <c r="L73" s="3">
        <v>0</v>
      </c>
      <c r="M73" s="3">
        <v>0</v>
      </c>
      <c r="N73" s="6">
        <f t="shared" si="23"/>
        <v>67.5625</v>
      </c>
      <c r="O73" s="3" t="s">
        <v>22</v>
      </c>
      <c r="P73" s="14" t="s">
        <v>17</v>
      </c>
      <c r="Q73" s="14" t="s">
        <v>50</v>
      </c>
      <c r="R73" s="14" t="s">
        <v>80</v>
      </c>
    </row>
    <row r="74" spans="1:18" x14ac:dyDescent="0.25">
      <c r="A74" s="3" t="s">
        <v>123</v>
      </c>
      <c r="B74" s="3">
        <v>170152058</v>
      </c>
      <c r="C74" s="3" t="s">
        <v>19</v>
      </c>
      <c r="D74" s="3" t="s">
        <v>12</v>
      </c>
      <c r="E74" s="7" t="s">
        <v>226</v>
      </c>
      <c r="F74" s="3" t="s">
        <v>111</v>
      </c>
      <c r="G74" s="3">
        <v>2.62</v>
      </c>
      <c r="H74" s="6">
        <f t="shared" si="20"/>
        <v>65.5</v>
      </c>
      <c r="I74" s="6">
        <f t="shared" si="21"/>
        <v>32.75</v>
      </c>
      <c r="J74" s="6">
        <v>60.625</v>
      </c>
      <c r="K74" s="6">
        <f t="shared" si="22"/>
        <v>30.3125</v>
      </c>
      <c r="L74" s="3">
        <v>0</v>
      </c>
      <c r="M74" s="3">
        <v>0</v>
      </c>
      <c r="N74" s="6">
        <f t="shared" si="23"/>
        <v>63.0625</v>
      </c>
      <c r="O74" s="3" t="s">
        <v>22</v>
      </c>
      <c r="P74" s="14" t="s">
        <v>17</v>
      </c>
      <c r="Q74" s="14" t="s">
        <v>50</v>
      </c>
      <c r="R74" s="14" t="s">
        <v>80</v>
      </c>
    </row>
    <row r="75" spans="1:18" x14ac:dyDescent="0.25">
      <c r="A75" s="3" t="s">
        <v>177</v>
      </c>
      <c r="B75" s="3">
        <v>180243016</v>
      </c>
      <c r="C75" s="3" t="s">
        <v>36</v>
      </c>
      <c r="D75" s="3" t="s">
        <v>20</v>
      </c>
      <c r="E75" s="4" t="s">
        <v>224</v>
      </c>
      <c r="F75" s="3" t="s">
        <v>56</v>
      </c>
      <c r="G75" s="3">
        <v>2.9</v>
      </c>
      <c r="H75" s="6">
        <f t="shared" si="20"/>
        <v>72.5</v>
      </c>
      <c r="I75" s="6">
        <f t="shared" si="21"/>
        <v>36.25</v>
      </c>
      <c r="J75" s="6">
        <v>87.75</v>
      </c>
      <c r="K75" s="6">
        <f t="shared" si="22"/>
        <v>43.875</v>
      </c>
      <c r="L75" s="3">
        <v>0</v>
      </c>
      <c r="M75" s="3">
        <v>0</v>
      </c>
      <c r="N75" s="6">
        <f t="shared" si="23"/>
        <v>80.125</v>
      </c>
      <c r="O75" s="3" t="s">
        <v>22</v>
      </c>
      <c r="P75" s="13" t="s">
        <v>63</v>
      </c>
      <c r="Q75" s="14" t="s">
        <v>165</v>
      </c>
      <c r="R75" s="14" t="s">
        <v>57</v>
      </c>
    </row>
    <row r="76" spans="1:18" x14ac:dyDescent="0.25">
      <c r="A76" s="3" t="s">
        <v>55</v>
      </c>
      <c r="B76" s="3">
        <v>180243019</v>
      </c>
      <c r="C76" s="3" t="s">
        <v>11</v>
      </c>
      <c r="D76" s="3" t="s">
        <v>20</v>
      </c>
      <c r="E76" s="7" t="s">
        <v>225</v>
      </c>
      <c r="F76" s="3" t="s">
        <v>56</v>
      </c>
      <c r="G76" s="3">
        <v>2.31</v>
      </c>
      <c r="H76" s="6">
        <f t="shared" si="20"/>
        <v>57.75</v>
      </c>
      <c r="I76" s="6">
        <f t="shared" si="21"/>
        <v>28.875</v>
      </c>
      <c r="J76" s="6">
        <v>71.75</v>
      </c>
      <c r="K76" s="6">
        <f t="shared" si="22"/>
        <v>35.875</v>
      </c>
      <c r="L76" s="3">
        <v>0</v>
      </c>
      <c r="M76" s="3">
        <v>10</v>
      </c>
      <c r="N76" s="6">
        <f t="shared" si="23"/>
        <v>54.75</v>
      </c>
      <c r="O76" s="3" t="s">
        <v>22</v>
      </c>
      <c r="P76" s="14" t="s">
        <v>57</v>
      </c>
      <c r="Q76" s="14" t="s">
        <v>222</v>
      </c>
      <c r="R76" s="14" t="s">
        <v>222</v>
      </c>
    </row>
    <row r="77" spans="1:18" x14ac:dyDescent="0.25">
      <c r="A77" s="3" t="s">
        <v>143</v>
      </c>
      <c r="B77" s="3">
        <v>175259003</v>
      </c>
      <c r="C77" s="3" t="s">
        <v>144</v>
      </c>
      <c r="D77" s="3" t="s">
        <v>117</v>
      </c>
      <c r="E77" s="8" t="s">
        <v>239</v>
      </c>
      <c r="F77" s="3" t="s">
        <v>118</v>
      </c>
      <c r="G77" s="3">
        <v>3.32</v>
      </c>
      <c r="H77" s="6">
        <f t="shared" si="20"/>
        <v>83</v>
      </c>
      <c r="I77" s="6">
        <f t="shared" si="21"/>
        <v>41.5</v>
      </c>
      <c r="J77" s="6">
        <v>95</v>
      </c>
      <c r="K77" s="6">
        <f t="shared" si="22"/>
        <v>47.5</v>
      </c>
      <c r="L77" s="3">
        <v>0</v>
      </c>
      <c r="M77" s="3">
        <v>0</v>
      </c>
      <c r="N77" s="6">
        <f t="shared" si="23"/>
        <v>89</v>
      </c>
      <c r="O77" s="3" t="s">
        <v>14</v>
      </c>
      <c r="P77" s="13" t="s">
        <v>54</v>
      </c>
      <c r="Q77" s="14" t="s">
        <v>106</v>
      </c>
      <c r="R77" s="14" t="s">
        <v>85</v>
      </c>
    </row>
    <row r="78" spans="1:18" x14ac:dyDescent="0.25">
      <c r="A78" s="3" t="s">
        <v>178</v>
      </c>
      <c r="B78" s="3">
        <v>195304004</v>
      </c>
      <c r="C78" s="3" t="s">
        <v>144</v>
      </c>
      <c r="D78" s="3" t="s">
        <v>117</v>
      </c>
      <c r="E78" s="4" t="s">
        <v>224</v>
      </c>
      <c r="F78" s="3" t="s">
        <v>118</v>
      </c>
      <c r="G78" s="3">
        <v>3.76</v>
      </c>
      <c r="H78" s="6">
        <f t="shared" si="20"/>
        <v>94</v>
      </c>
      <c r="I78" s="6">
        <f t="shared" si="21"/>
        <v>47</v>
      </c>
      <c r="J78" s="6">
        <v>75</v>
      </c>
      <c r="K78" s="6">
        <f t="shared" si="22"/>
        <v>37.5</v>
      </c>
      <c r="L78" s="3">
        <v>0</v>
      </c>
      <c r="M78" s="3">
        <v>0</v>
      </c>
      <c r="N78" s="6">
        <f t="shared" si="23"/>
        <v>84.5</v>
      </c>
      <c r="O78" s="3" t="s">
        <v>22</v>
      </c>
      <c r="P78" s="13" t="s">
        <v>179</v>
      </c>
      <c r="Q78" s="14" t="s">
        <v>106</v>
      </c>
      <c r="R78" s="14" t="s">
        <v>104</v>
      </c>
    </row>
    <row r="79" spans="1:18" x14ac:dyDescent="0.25">
      <c r="A79" s="3" t="s">
        <v>115</v>
      </c>
      <c r="B79" s="3">
        <v>185255011</v>
      </c>
      <c r="C79" s="3" t="s">
        <v>116</v>
      </c>
      <c r="D79" s="3" t="s">
        <v>117</v>
      </c>
      <c r="E79" s="4" t="s">
        <v>224</v>
      </c>
      <c r="F79" s="3" t="s">
        <v>118</v>
      </c>
      <c r="G79" s="3">
        <v>3.73</v>
      </c>
      <c r="H79" s="6">
        <f t="shared" si="20"/>
        <v>93.25</v>
      </c>
      <c r="I79" s="6">
        <f t="shared" si="21"/>
        <v>46.625</v>
      </c>
      <c r="J79" s="6">
        <v>60</v>
      </c>
      <c r="K79" s="6">
        <f t="shared" si="22"/>
        <v>30</v>
      </c>
      <c r="L79" s="3">
        <v>0</v>
      </c>
      <c r="M79" s="3">
        <v>0</v>
      </c>
      <c r="N79" s="6">
        <f t="shared" si="23"/>
        <v>76.625</v>
      </c>
      <c r="O79" s="3" t="s">
        <v>22</v>
      </c>
      <c r="P79" s="13" t="s">
        <v>58</v>
      </c>
      <c r="Q79" s="14" t="s">
        <v>85</v>
      </c>
      <c r="R79" s="14" t="s">
        <v>45</v>
      </c>
    </row>
    <row r="80" spans="1:18" x14ac:dyDescent="0.25">
      <c r="A80" s="3" t="s">
        <v>200</v>
      </c>
      <c r="B80" s="3">
        <v>195209003</v>
      </c>
      <c r="C80" s="3" t="s">
        <v>144</v>
      </c>
      <c r="D80" s="3" t="s">
        <v>117</v>
      </c>
      <c r="E80" s="4" t="s">
        <v>224</v>
      </c>
      <c r="F80" s="3" t="s">
        <v>118</v>
      </c>
      <c r="G80" s="3">
        <v>3.5</v>
      </c>
      <c r="H80" s="6">
        <f>SUM(G80*25)</f>
        <v>87.5</v>
      </c>
      <c r="I80" s="6">
        <f>SUM(H80/2)</f>
        <v>43.75</v>
      </c>
      <c r="J80" s="6">
        <v>62.5</v>
      </c>
      <c r="K80" s="6">
        <f>SUM(J80/2)</f>
        <v>31.25</v>
      </c>
      <c r="L80" s="3">
        <v>0</v>
      </c>
      <c r="M80" s="3">
        <v>0</v>
      </c>
      <c r="N80" s="6">
        <f>SUM(I80,K80-L80-M80)</f>
        <v>75</v>
      </c>
      <c r="O80" s="3" t="s">
        <v>22</v>
      </c>
      <c r="P80" s="13" t="s">
        <v>110</v>
      </c>
      <c r="Q80" s="14" t="s">
        <v>222</v>
      </c>
      <c r="R80" s="14" t="s">
        <v>222</v>
      </c>
    </row>
    <row r="81" spans="1:18" x14ac:dyDescent="0.25">
      <c r="A81" s="3" t="s">
        <v>210</v>
      </c>
      <c r="B81" s="3">
        <v>175255011</v>
      </c>
      <c r="C81" s="3" t="s">
        <v>116</v>
      </c>
      <c r="D81" s="3" t="s">
        <v>117</v>
      </c>
      <c r="E81" s="4" t="s">
        <v>224</v>
      </c>
      <c r="F81" s="3" t="s">
        <v>118</v>
      </c>
      <c r="G81" s="3">
        <v>3.35</v>
      </c>
      <c r="H81" s="6">
        <f t="shared" si="20"/>
        <v>83.75</v>
      </c>
      <c r="I81" s="6">
        <f t="shared" si="21"/>
        <v>41.875</v>
      </c>
      <c r="J81" s="6">
        <v>62.5</v>
      </c>
      <c r="K81" s="6">
        <f t="shared" si="22"/>
        <v>31.25</v>
      </c>
      <c r="L81" s="3">
        <v>0</v>
      </c>
      <c r="M81" s="3">
        <v>0</v>
      </c>
      <c r="N81" s="6">
        <f t="shared" si="23"/>
        <v>73.125</v>
      </c>
      <c r="O81" s="3" t="s">
        <v>22</v>
      </c>
      <c r="P81" s="13" t="s">
        <v>58</v>
      </c>
      <c r="Q81" s="14" t="s">
        <v>85</v>
      </c>
      <c r="R81" s="14" t="s">
        <v>45</v>
      </c>
    </row>
    <row r="82" spans="1:18" x14ac:dyDescent="0.25">
      <c r="A82" s="3" t="s">
        <v>195</v>
      </c>
      <c r="B82" s="3">
        <v>180209016</v>
      </c>
      <c r="C82" s="3" t="s">
        <v>36</v>
      </c>
      <c r="D82" s="3" t="s">
        <v>20</v>
      </c>
      <c r="E82" s="4" t="s">
        <v>224</v>
      </c>
      <c r="F82" s="3" t="s">
        <v>66</v>
      </c>
      <c r="G82" s="3">
        <v>2.72</v>
      </c>
      <c r="H82" s="6">
        <f t="shared" si="20"/>
        <v>68</v>
      </c>
      <c r="I82" s="6">
        <f t="shared" si="21"/>
        <v>34</v>
      </c>
      <c r="J82" s="6">
        <v>78</v>
      </c>
      <c r="K82" s="6">
        <f t="shared" si="22"/>
        <v>39</v>
      </c>
      <c r="L82" s="3">
        <v>0</v>
      </c>
      <c r="M82" s="3">
        <v>0</v>
      </c>
      <c r="N82" s="6">
        <f t="shared" si="23"/>
        <v>73</v>
      </c>
      <c r="O82" s="3" t="s">
        <v>22</v>
      </c>
      <c r="P82" s="13" t="s">
        <v>67</v>
      </c>
      <c r="Q82" s="14" t="s">
        <v>63</v>
      </c>
      <c r="R82" s="14" t="s">
        <v>17</v>
      </c>
    </row>
    <row r="83" spans="1:18" x14ac:dyDescent="0.25">
      <c r="A83" s="3" t="s">
        <v>65</v>
      </c>
      <c r="B83" s="3">
        <v>180209030</v>
      </c>
      <c r="C83" s="3" t="s">
        <v>11</v>
      </c>
      <c r="D83" s="3" t="s">
        <v>20</v>
      </c>
      <c r="E83" s="7" t="s">
        <v>225</v>
      </c>
      <c r="F83" s="3" t="s">
        <v>66</v>
      </c>
      <c r="G83" s="3">
        <v>2.39</v>
      </c>
      <c r="H83" s="6">
        <f t="shared" si="20"/>
        <v>59.75</v>
      </c>
      <c r="I83" s="6">
        <f t="shared" si="21"/>
        <v>29.875</v>
      </c>
      <c r="J83" s="6">
        <v>84.5</v>
      </c>
      <c r="K83" s="6">
        <f t="shared" si="22"/>
        <v>42.25</v>
      </c>
      <c r="L83" s="3">
        <v>0</v>
      </c>
      <c r="M83" s="3">
        <v>0</v>
      </c>
      <c r="N83" s="6">
        <f t="shared" si="23"/>
        <v>72.125</v>
      </c>
      <c r="O83" s="3" t="s">
        <v>22</v>
      </c>
      <c r="P83" s="14" t="s">
        <v>63</v>
      </c>
      <c r="Q83" s="14" t="s">
        <v>67</v>
      </c>
      <c r="R83" s="14" t="s">
        <v>68</v>
      </c>
    </row>
    <row r="84" spans="1:18" x14ac:dyDescent="0.25">
      <c r="A84" s="3" t="s">
        <v>83</v>
      </c>
      <c r="B84" s="3">
        <v>170202001</v>
      </c>
      <c r="C84" s="3" t="s">
        <v>19</v>
      </c>
      <c r="D84" s="3" t="s">
        <v>20</v>
      </c>
      <c r="E84" s="4" t="s">
        <v>224</v>
      </c>
      <c r="F84" s="3" t="s">
        <v>84</v>
      </c>
      <c r="G84" s="3">
        <v>3.05</v>
      </c>
      <c r="H84" s="6">
        <f t="shared" si="20"/>
        <v>76.25</v>
      </c>
      <c r="I84" s="6">
        <f t="shared" si="21"/>
        <v>38.125</v>
      </c>
      <c r="J84" s="6">
        <v>87</v>
      </c>
      <c r="K84" s="6">
        <f t="shared" si="22"/>
        <v>43.5</v>
      </c>
      <c r="L84" s="3">
        <v>0</v>
      </c>
      <c r="M84" s="3">
        <v>0</v>
      </c>
      <c r="N84" s="6">
        <f t="shared" si="23"/>
        <v>81.625</v>
      </c>
      <c r="O84" s="3" t="s">
        <v>22</v>
      </c>
      <c r="P84" s="13" t="s">
        <v>85</v>
      </c>
      <c r="Q84" s="14" t="s">
        <v>17</v>
      </c>
      <c r="R84" s="14" t="s">
        <v>57</v>
      </c>
    </row>
    <row r="85" spans="1:18" x14ac:dyDescent="0.25">
      <c r="A85" s="3" t="s">
        <v>196</v>
      </c>
      <c r="B85" s="3">
        <v>170202023</v>
      </c>
      <c r="C85" s="3" t="s">
        <v>19</v>
      </c>
      <c r="D85" s="3" t="s">
        <v>20</v>
      </c>
      <c r="E85" s="4" t="s">
        <v>224</v>
      </c>
      <c r="F85" s="3" t="s">
        <v>84</v>
      </c>
      <c r="G85" s="3">
        <v>2.7</v>
      </c>
      <c r="H85" s="6">
        <f t="shared" si="20"/>
        <v>67.5</v>
      </c>
      <c r="I85" s="6">
        <f t="shared" si="21"/>
        <v>33.75</v>
      </c>
      <c r="J85" s="6">
        <v>75.5</v>
      </c>
      <c r="K85" s="6">
        <f t="shared" si="22"/>
        <v>37.75</v>
      </c>
      <c r="L85" s="3">
        <v>0</v>
      </c>
      <c r="M85" s="3">
        <v>0</v>
      </c>
      <c r="N85" s="6">
        <f t="shared" si="23"/>
        <v>71.5</v>
      </c>
      <c r="O85" s="3" t="s">
        <v>22</v>
      </c>
      <c r="P85" s="13" t="s">
        <v>85</v>
      </c>
      <c r="Q85" s="14" t="s">
        <v>17</v>
      </c>
      <c r="R85" s="14" t="s">
        <v>57</v>
      </c>
    </row>
    <row r="86" spans="1:18" x14ac:dyDescent="0.25">
      <c r="A86" s="3" t="s">
        <v>145</v>
      </c>
      <c r="B86" s="3">
        <v>180202005</v>
      </c>
      <c r="C86" s="3" t="s">
        <v>11</v>
      </c>
      <c r="D86" s="3" t="s">
        <v>20</v>
      </c>
      <c r="E86" s="8" t="s">
        <v>241</v>
      </c>
      <c r="F86" s="3" t="s">
        <v>84</v>
      </c>
      <c r="G86" s="3">
        <v>3.08</v>
      </c>
      <c r="H86" s="6">
        <f t="shared" si="20"/>
        <v>77</v>
      </c>
      <c r="I86" s="6">
        <f t="shared" si="21"/>
        <v>38.5</v>
      </c>
      <c r="J86" s="6">
        <v>62.125</v>
      </c>
      <c r="K86" s="6">
        <f t="shared" si="22"/>
        <v>31.0625</v>
      </c>
      <c r="L86" s="3">
        <v>0</v>
      </c>
      <c r="M86" s="3">
        <v>0</v>
      </c>
      <c r="N86" s="6">
        <f t="shared" si="23"/>
        <v>69.5625</v>
      </c>
      <c r="O86" s="3" t="s">
        <v>22</v>
      </c>
      <c r="P86" s="14" t="s">
        <v>57</v>
      </c>
      <c r="Q86" s="14" t="s">
        <v>222</v>
      </c>
      <c r="R86" s="14" t="s">
        <v>222</v>
      </c>
    </row>
    <row r="87" spans="1:18" x14ac:dyDescent="0.25">
      <c r="A87" s="3" t="s">
        <v>96</v>
      </c>
      <c r="B87" s="3">
        <v>180303038</v>
      </c>
      <c r="C87" s="3" t="s">
        <v>11</v>
      </c>
      <c r="D87" s="3" t="s">
        <v>26</v>
      </c>
      <c r="E87" s="4" t="s">
        <v>224</v>
      </c>
      <c r="F87" s="3" t="s">
        <v>97</v>
      </c>
      <c r="G87" s="3">
        <v>3.07</v>
      </c>
      <c r="H87" s="6">
        <f t="shared" si="20"/>
        <v>76.75</v>
      </c>
      <c r="I87" s="6">
        <f t="shared" si="21"/>
        <v>38.375</v>
      </c>
      <c r="J87" s="6">
        <v>96.25</v>
      </c>
      <c r="K87" s="6">
        <f t="shared" si="22"/>
        <v>48.125</v>
      </c>
      <c r="L87" s="3">
        <v>0</v>
      </c>
      <c r="M87" s="3">
        <v>0</v>
      </c>
      <c r="N87" s="6">
        <f t="shared" si="23"/>
        <v>86.5</v>
      </c>
      <c r="O87" s="3" t="s">
        <v>22</v>
      </c>
      <c r="P87" s="13" t="s">
        <v>68</v>
      </c>
      <c r="Q87" s="14" t="s">
        <v>98</v>
      </c>
      <c r="R87" s="14" t="s">
        <v>99</v>
      </c>
    </row>
    <row r="88" spans="1:18" x14ac:dyDescent="0.25">
      <c r="A88" s="3" t="s">
        <v>146</v>
      </c>
      <c r="B88" s="3">
        <v>180306038</v>
      </c>
      <c r="C88" s="3" t="s">
        <v>11</v>
      </c>
      <c r="D88" s="3" t="s">
        <v>26</v>
      </c>
      <c r="E88" s="8" t="s">
        <v>239</v>
      </c>
      <c r="F88" s="3" t="s">
        <v>77</v>
      </c>
      <c r="G88" s="3">
        <v>3.49</v>
      </c>
      <c r="H88" s="6">
        <f t="shared" ref="H88:H96" si="24">SUM(G88*25)</f>
        <v>87.25</v>
      </c>
      <c r="I88" s="6">
        <f t="shared" ref="I88:I96" si="25">SUM(H88/2)</f>
        <v>43.625</v>
      </c>
      <c r="J88" s="6">
        <v>94</v>
      </c>
      <c r="K88" s="6">
        <f t="shared" ref="K88:K96" si="26">SUM(J88/2)</f>
        <v>47</v>
      </c>
      <c r="L88" s="3">
        <v>0</v>
      </c>
      <c r="M88" s="3">
        <v>0</v>
      </c>
      <c r="N88" s="6">
        <f t="shared" ref="N88:N96" si="27">SUM(I88,K88-L88-M88)</f>
        <v>90.625</v>
      </c>
      <c r="O88" s="3" t="s">
        <v>22</v>
      </c>
      <c r="P88" s="13" t="s">
        <v>78</v>
      </c>
      <c r="Q88" s="14" t="s">
        <v>79</v>
      </c>
      <c r="R88" s="14" t="s">
        <v>80</v>
      </c>
    </row>
    <row r="89" spans="1:18" x14ac:dyDescent="0.25">
      <c r="A89" s="3" t="s">
        <v>207</v>
      </c>
      <c r="B89" s="3">
        <v>170306043</v>
      </c>
      <c r="C89" s="3" t="s">
        <v>19</v>
      </c>
      <c r="D89" s="3" t="s">
        <v>26</v>
      </c>
      <c r="E89" s="4" t="s">
        <v>224</v>
      </c>
      <c r="F89" s="3" t="s">
        <v>77</v>
      </c>
      <c r="G89" s="3">
        <v>3.54</v>
      </c>
      <c r="H89" s="6">
        <f t="shared" si="24"/>
        <v>88.5</v>
      </c>
      <c r="I89" s="6">
        <f t="shared" si="25"/>
        <v>44.25</v>
      </c>
      <c r="J89" s="6">
        <v>81</v>
      </c>
      <c r="K89" s="6">
        <f t="shared" si="26"/>
        <v>40.5</v>
      </c>
      <c r="L89" s="3">
        <v>0</v>
      </c>
      <c r="M89" s="3">
        <v>0</v>
      </c>
      <c r="N89" s="6">
        <f t="shared" si="27"/>
        <v>84.75</v>
      </c>
      <c r="O89" s="3" t="s">
        <v>14</v>
      </c>
      <c r="P89" s="13" t="s">
        <v>70</v>
      </c>
      <c r="Q89" s="14" t="s">
        <v>222</v>
      </c>
      <c r="R89" s="14" t="s">
        <v>222</v>
      </c>
    </row>
    <row r="90" spans="1:18" x14ac:dyDescent="0.25">
      <c r="A90" s="3" t="s">
        <v>81</v>
      </c>
      <c r="B90" s="3">
        <v>190306064</v>
      </c>
      <c r="C90" s="3" t="s">
        <v>11</v>
      </c>
      <c r="D90" s="3" t="s">
        <v>26</v>
      </c>
      <c r="E90" s="8" t="s">
        <v>239</v>
      </c>
      <c r="F90" s="3" t="s">
        <v>77</v>
      </c>
      <c r="G90" s="3">
        <v>3.63</v>
      </c>
      <c r="H90" s="6">
        <f t="shared" si="24"/>
        <v>90.75</v>
      </c>
      <c r="I90" s="6">
        <f t="shared" si="25"/>
        <v>45.375</v>
      </c>
      <c r="J90" s="6">
        <v>74.125</v>
      </c>
      <c r="K90" s="6">
        <f t="shared" si="26"/>
        <v>37.0625</v>
      </c>
      <c r="L90" s="3">
        <v>0</v>
      </c>
      <c r="M90" s="3">
        <v>0</v>
      </c>
      <c r="N90" s="6">
        <f t="shared" si="27"/>
        <v>82.4375</v>
      </c>
      <c r="O90" s="3" t="s">
        <v>22</v>
      </c>
      <c r="P90" s="13" t="s">
        <v>78</v>
      </c>
      <c r="Q90" s="14" t="s">
        <v>79</v>
      </c>
      <c r="R90" s="14" t="s">
        <v>82</v>
      </c>
    </row>
    <row r="91" spans="1:18" x14ac:dyDescent="0.25">
      <c r="A91" s="3" t="s">
        <v>138</v>
      </c>
      <c r="B91" s="3">
        <v>170306007</v>
      </c>
      <c r="C91" s="3" t="s">
        <v>19</v>
      </c>
      <c r="D91" s="3" t="s">
        <v>26</v>
      </c>
      <c r="E91" s="4" t="s">
        <v>224</v>
      </c>
      <c r="F91" s="3" t="s">
        <v>77</v>
      </c>
      <c r="G91" s="3">
        <v>3.58</v>
      </c>
      <c r="H91" s="6">
        <f t="shared" si="24"/>
        <v>89.5</v>
      </c>
      <c r="I91" s="6">
        <f t="shared" si="25"/>
        <v>44.75</v>
      </c>
      <c r="J91" s="6">
        <v>72</v>
      </c>
      <c r="K91" s="6">
        <f t="shared" si="26"/>
        <v>36</v>
      </c>
      <c r="L91" s="3">
        <v>0</v>
      </c>
      <c r="M91" s="3">
        <v>0</v>
      </c>
      <c r="N91" s="6">
        <f t="shared" si="27"/>
        <v>80.75</v>
      </c>
      <c r="O91" s="3" t="s">
        <v>14</v>
      </c>
      <c r="P91" s="16" t="s">
        <v>70</v>
      </c>
      <c r="Q91" s="13" t="s">
        <v>79</v>
      </c>
      <c r="R91" s="14" t="s">
        <v>79</v>
      </c>
    </row>
    <row r="92" spans="1:18" x14ac:dyDescent="0.25">
      <c r="A92" s="3" t="s">
        <v>76</v>
      </c>
      <c r="B92" s="3">
        <v>180306022</v>
      </c>
      <c r="C92" s="3" t="s">
        <v>11</v>
      </c>
      <c r="D92" s="3" t="s">
        <v>26</v>
      </c>
      <c r="E92" s="4" t="s">
        <v>224</v>
      </c>
      <c r="F92" s="3" t="s">
        <v>77</v>
      </c>
      <c r="G92" s="3">
        <v>3.08</v>
      </c>
      <c r="H92" s="6">
        <f t="shared" si="24"/>
        <v>77</v>
      </c>
      <c r="I92" s="6">
        <f t="shared" si="25"/>
        <v>38.5</v>
      </c>
      <c r="J92" s="6">
        <v>74.625</v>
      </c>
      <c r="K92" s="6">
        <f t="shared" si="26"/>
        <v>37.3125</v>
      </c>
      <c r="L92" s="3">
        <v>0</v>
      </c>
      <c r="M92" s="3">
        <v>0</v>
      </c>
      <c r="N92" s="6">
        <f t="shared" si="27"/>
        <v>75.8125</v>
      </c>
      <c r="O92" s="3" t="s">
        <v>14</v>
      </c>
      <c r="P92" s="13" t="s">
        <v>78</v>
      </c>
      <c r="Q92" s="14" t="s">
        <v>79</v>
      </c>
      <c r="R92" s="14" t="s">
        <v>80</v>
      </c>
    </row>
    <row r="93" spans="1:18" x14ac:dyDescent="0.25">
      <c r="A93" s="3" t="s">
        <v>213</v>
      </c>
      <c r="B93" s="3">
        <v>170306033</v>
      </c>
      <c r="C93" s="3" t="s">
        <v>19</v>
      </c>
      <c r="D93" s="3" t="s">
        <v>26</v>
      </c>
      <c r="E93" s="7" t="s">
        <v>225</v>
      </c>
      <c r="F93" s="3" t="s">
        <v>77</v>
      </c>
      <c r="G93" s="3">
        <v>3.47</v>
      </c>
      <c r="H93" s="6">
        <f t="shared" si="24"/>
        <v>86.75</v>
      </c>
      <c r="I93" s="6">
        <f t="shared" si="25"/>
        <v>43.375</v>
      </c>
      <c r="J93" s="6">
        <v>64.75</v>
      </c>
      <c r="K93" s="6">
        <f t="shared" si="26"/>
        <v>32.375</v>
      </c>
      <c r="L93" s="3">
        <v>0</v>
      </c>
      <c r="M93" s="3">
        <v>0</v>
      </c>
      <c r="N93" s="6">
        <f t="shared" si="27"/>
        <v>75.75</v>
      </c>
      <c r="O93" s="3" t="s">
        <v>22</v>
      </c>
      <c r="P93" s="14" t="s">
        <v>79</v>
      </c>
      <c r="Q93" s="14" t="s">
        <v>78</v>
      </c>
      <c r="R93" s="14" t="s">
        <v>80</v>
      </c>
    </row>
    <row r="94" spans="1:18" x14ac:dyDescent="0.25">
      <c r="A94" s="10" t="s">
        <v>180</v>
      </c>
      <c r="B94" s="10">
        <v>180306041</v>
      </c>
      <c r="C94" s="10" t="s">
        <v>11</v>
      </c>
      <c r="D94" s="10" t="s">
        <v>26</v>
      </c>
      <c r="E94" s="10" t="s">
        <v>240</v>
      </c>
      <c r="F94" s="10" t="s">
        <v>77</v>
      </c>
      <c r="G94" s="10">
        <v>3.31</v>
      </c>
      <c r="H94" s="11">
        <f t="shared" si="24"/>
        <v>82.75</v>
      </c>
      <c r="I94" s="11">
        <f t="shared" si="25"/>
        <v>41.375</v>
      </c>
      <c r="J94" s="11">
        <v>64</v>
      </c>
      <c r="K94" s="11">
        <f t="shared" si="26"/>
        <v>32</v>
      </c>
      <c r="L94" s="10">
        <v>0</v>
      </c>
      <c r="M94" s="10">
        <v>0</v>
      </c>
      <c r="N94" s="11">
        <f t="shared" si="27"/>
        <v>73.375</v>
      </c>
      <c r="O94" s="10" t="s">
        <v>14</v>
      </c>
      <c r="P94" s="15" t="s">
        <v>79</v>
      </c>
      <c r="Q94" s="14" t="s">
        <v>80</v>
      </c>
      <c r="R94" s="14" t="s">
        <v>181</v>
      </c>
    </row>
    <row r="95" spans="1:18" x14ac:dyDescent="0.25">
      <c r="A95" s="3" t="s">
        <v>129</v>
      </c>
      <c r="B95" s="3">
        <v>170306057</v>
      </c>
      <c r="C95" s="3" t="s">
        <v>19</v>
      </c>
      <c r="D95" s="3" t="s">
        <v>26</v>
      </c>
      <c r="E95" s="7" t="s">
        <v>227</v>
      </c>
      <c r="F95" s="3" t="s">
        <v>77</v>
      </c>
      <c r="G95" s="3">
        <v>3.27</v>
      </c>
      <c r="H95" s="6">
        <f t="shared" si="24"/>
        <v>81.75</v>
      </c>
      <c r="I95" s="6">
        <f t="shared" si="25"/>
        <v>40.875</v>
      </c>
      <c r="J95" s="6">
        <v>61.625</v>
      </c>
      <c r="K95" s="6">
        <f t="shared" si="26"/>
        <v>30.8125</v>
      </c>
      <c r="L95" s="3">
        <v>0</v>
      </c>
      <c r="M95" s="3">
        <v>0</v>
      </c>
      <c r="N95" s="6">
        <f t="shared" si="27"/>
        <v>71.6875</v>
      </c>
      <c r="O95" s="3" t="s">
        <v>22</v>
      </c>
      <c r="P95" s="14" t="s">
        <v>70</v>
      </c>
      <c r="Q95" s="14" t="s">
        <v>79</v>
      </c>
      <c r="R95" s="14" t="s">
        <v>78</v>
      </c>
    </row>
    <row r="96" spans="1:18" x14ac:dyDescent="0.25">
      <c r="A96" s="3" t="s">
        <v>202</v>
      </c>
      <c r="B96" s="3">
        <v>180306023</v>
      </c>
      <c r="C96" s="3" t="s">
        <v>11</v>
      </c>
      <c r="D96" s="3" t="s">
        <v>26</v>
      </c>
      <c r="E96" s="7" t="s">
        <v>228</v>
      </c>
      <c r="F96" s="3" t="s">
        <v>77</v>
      </c>
      <c r="G96" s="3">
        <v>2.67</v>
      </c>
      <c r="H96" s="6">
        <f t="shared" si="24"/>
        <v>66.75</v>
      </c>
      <c r="I96" s="6">
        <f t="shared" si="25"/>
        <v>33.375</v>
      </c>
      <c r="J96" s="6">
        <v>63.75</v>
      </c>
      <c r="K96" s="6">
        <f t="shared" si="26"/>
        <v>31.875</v>
      </c>
      <c r="L96" s="3">
        <v>0</v>
      </c>
      <c r="M96" s="3">
        <v>0</v>
      </c>
      <c r="N96" s="6">
        <f t="shared" si="27"/>
        <v>65.25</v>
      </c>
      <c r="O96" s="3" t="s">
        <v>14</v>
      </c>
      <c r="P96" s="14" t="s">
        <v>78</v>
      </c>
      <c r="Q96" s="14" t="s">
        <v>80</v>
      </c>
      <c r="R96" s="14" t="s">
        <v>222</v>
      </c>
    </row>
    <row r="97" spans="1:18" x14ac:dyDescent="0.25">
      <c r="A97" s="3" t="s">
        <v>168</v>
      </c>
      <c r="B97" s="3">
        <v>190304055</v>
      </c>
      <c r="C97" s="3" t="s">
        <v>36</v>
      </c>
      <c r="D97" s="3" t="s">
        <v>26</v>
      </c>
      <c r="E97" s="8" t="s">
        <v>239</v>
      </c>
      <c r="F97" s="3" t="s">
        <v>169</v>
      </c>
      <c r="G97" s="3">
        <v>2.78</v>
      </c>
      <c r="H97" s="6">
        <f>SUM(G97*25)</f>
        <v>69.5</v>
      </c>
      <c r="I97" s="6">
        <f>SUM(H97/2)</f>
        <v>34.75</v>
      </c>
      <c r="J97" s="6">
        <v>72.25</v>
      </c>
      <c r="K97" s="6">
        <f>SUM(J97/2)</f>
        <v>36.125</v>
      </c>
      <c r="L97" s="3">
        <v>0</v>
      </c>
      <c r="M97" s="3">
        <v>0</v>
      </c>
      <c r="N97" s="6">
        <f>SUM(I97,K97-L97-M97)</f>
        <v>70.875</v>
      </c>
      <c r="O97" s="3" t="s">
        <v>22</v>
      </c>
      <c r="P97" s="13" t="s">
        <v>170</v>
      </c>
      <c r="Q97" s="14" t="s">
        <v>171</v>
      </c>
      <c r="R97" s="14" t="s">
        <v>222</v>
      </c>
    </row>
    <row r="98" spans="1:18" x14ac:dyDescent="0.25">
      <c r="A98" s="3" t="s">
        <v>89</v>
      </c>
      <c r="B98" s="3">
        <v>190502001</v>
      </c>
      <c r="C98" s="3" t="s">
        <v>36</v>
      </c>
      <c r="D98" s="3" t="s">
        <v>42</v>
      </c>
      <c r="E98" s="8" t="s">
        <v>239</v>
      </c>
      <c r="F98" s="3" t="s">
        <v>43</v>
      </c>
      <c r="G98" s="3">
        <v>3.56</v>
      </c>
      <c r="H98" s="6">
        <f t="shared" ref="H98:H104" si="28">SUM(G98*25)</f>
        <v>89</v>
      </c>
      <c r="I98" s="6">
        <f t="shared" ref="I98:I104" si="29">SUM(H98/2)</f>
        <v>44.5</v>
      </c>
      <c r="J98" s="6">
        <v>98.125</v>
      </c>
      <c r="K98" s="6">
        <f t="shared" ref="K98:K104" si="30">SUM(J98/2)</f>
        <v>49.0625</v>
      </c>
      <c r="L98" s="3">
        <v>0</v>
      </c>
      <c r="M98" s="3">
        <v>0</v>
      </c>
      <c r="N98" s="6">
        <f t="shared" ref="N98:N104" si="31">SUM(I98,K98-L98-M98)</f>
        <v>93.5625</v>
      </c>
      <c r="O98" s="3" t="s">
        <v>22</v>
      </c>
      <c r="P98" s="13" t="s">
        <v>17</v>
      </c>
      <c r="Q98" s="14" t="s">
        <v>90</v>
      </c>
      <c r="R98" s="14" t="s">
        <v>222</v>
      </c>
    </row>
    <row r="99" spans="1:18" x14ac:dyDescent="0.25">
      <c r="A99" s="3" t="s">
        <v>41</v>
      </c>
      <c r="B99" s="3">
        <v>180502041</v>
      </c>
      <c r="C99" s="3" t="s">
        <v>11</v>
      </c>
      <c r="D99" s="3" t="s">
        <v>42</v>
      </c>
      <c r="E99" s="8" t="s">
        <v>239</v>
      </c>
      <c r="F99" s="3" t="s">
        <v>43</v>
      </c>
      <c r="G99" s="3">
        <v>2.64</v>
      </c>
      <c r="H99" s="6">
        <f t="shared" si="28"/>
        <v>66</v>
      </c>
      <c r="I99" s="6">
        <f t="shared" si="29"/>
        <v>33</v>
      </c>
      <c r="J99" s="6">
        <v>92</v>
      </c>
      <c r="K99" s="6">
        <f t="shared" si="30"/>
        <v>46</v>
      </c>
      <c r="L99" s="3">
        <v>0</v>
      </c>
      <c r="M99" s="3">
        <v>0</v>
      </c>
      <c r="N99" s="6">
        <f t="shared" si="31"/>
        <v>79</v>
      </c>
      <c r="O99" s="3" t="s">
        <v>22</v>
      </c>
      <c r="P99" s="13" t="s">
        <v>44</v>
      </c>
      <c r="Q99" s="14" t="s">
        <v>45</v>
      </c>
      <c r="R99" s="14" t="s">
        <v>46</v>
      </c>
    </row>
    <row r="100" spans="1:18" x14ac:dyDescent="0.25">
      <c r="A100" s="3" t="s">
        <v>176</v>
      </c>
      <c r="B100" s="3">
        <v>160101020</v>
      </c>
      <c r="C100" s="3" t="s">
        <v>19</v>
      </c>
      <c r="D100" s="3" t="s">
        <v>12</v>
      </c>
      <c r="E100" s="4" t="s">
        <v>224</v>
      </c>
      <c r="F100" s="3" t="s">
        <v>43</v>
      </c>
      <c r="G100" s="3">
        <v>2.91</v>
      </c>
      <c r="H100" s="6">
        <f t="shared" si="28"/>
        <v>72.75</v>
      </c>
      <c r="I100" s="6">
        <f t="shared" si="29"/>
        <v>36.375</v>
      </c>
      <c r="J100" s="6">
        <v>77</v>
      </c>
      <c r="K100" s="6">
        <f t="shared" si="30"/>
        <v>38.5</v>
      </c>
      <c r="L100" s="3">
        <v>0</v>
      </c>
      <c r="M100" s="3">
        <v>0</v>
      </c>
      <c r="N100" s="6">
        <f t="shared" si="31"/>
        <v>74.875</v>
      </c>
      <c r="O100" s="3" t="s">
        <v>22</v>
      </c>
      <c r="P100" s="13" t="s">
        <v>44</v>
      </c>
      <c r="Q100" s="14" t="s">
        <v>104</v>
      </c>
      <c r="R100" s="14" t="s">
        <v>45</v>
      </c>
    </row>
    <row r="101" spans="1:18" x14ac:dyDescent="0.25">
      <c r="A101" s="3" t="s">
        <v>156</v>
      </c>
      <c r="B101" s="3">
        <v>190502072</v>
      </c>
      <c r="C101" s="3" t="s">
        <v>36</v>
      </c>
      <c r="D101" s="3" t="s">
        <v>42</v>
      </c>
      <c r="E101" s="4" t="s">
        <v>224</v>
      </c>
      <c r="F101" s="3" t="s">
        <v>43</v>
      </c>
      <c r="G101" s="5">
        <v>2.2799999999999998</v>
      </c>
      <c r="H101" s="6">
        <f t="shared" si="28"/>
        <v>56.999999999999993</v>
      </c>
      <c r="I101" s="6">
        <f t="shared" si="29"/>
        <v>28.499999999999996</v>
      </c>
      <c r="J101" s="6">
        <v>89.5</v>
      </c>
      <c r="K101" s="6">
        <f t="shared" si="30"/>
        <v>44.75</v>
      </c>
      <c r="L101" s="3">
        <v>0</v>
      </c>
      <c r="M101" s="3">
        <v>0</v>
      </c>
      <c r="N101" s="6">
        <f t="shared" si="31"/>
        <v>73.25</v>
      </c>
      <c r="O101" s="3" t="s">
        <v>22</v>
      </c>
      <c r="P101" s="13" t="s">
        <v>106</v>
      </c>
      <c r="Q101" s="14" t="s">
        <v>17</v>
      </c>
      <c r="R101" s="14" t="s">
        <v>90</v>
      </c>
    </row>
    <row r="102" spans="1:18" x14ac:dyDescent="0.25">
      <c r="A102" s="3" t="s">
        <v>206</v>
      </c>
      <c r="B102" s="3">
        <v>160151056</v>
      </c>
      <c r="C102" s="3" t="s">
        <v>19</v>
      </c>
      <c r="D102" s="3" t="s">
        <v>42</v>
      </c>
      <c r="E102" s="7" t="s">
        <v>225</v>
      </c>
      <c r="F102" s="3" t="s">
        <v>43</v>
      </c>
      <c r="G102" s="3">
        <v>3.23</v>
      </c>
      <c r="H102" s="6">
        <f t="shared" si="28"/>
        <v>80.75</v>
      </c>
      <c r="I102" s="6">
        <f t="shared" si="29"/>
        <v>40.375</v>
      </c>
      <c r="J102" s="6">
        <v>63.625</v>
      </c>
      <c r="K102" s="6">
        <f t="shared" si="30"/>
        <v>31.8125</v>
      </c>
      <c r="L102" s="3">
        <v>0</v>
      </c>
      <c r="M102" s="3">
        <v>0</v>
      </c>
      <c r="N102" s="6">
        <f t="shared" si="31"/>
        <v>72.1875</v>
      </c>
      <c r="O102" s="3" t="s">
        <v>22</v>
      </c>
      <c r="P102" s="14" t="s">
        <v>44</v>
      </c>
      <c r="Q102" s="14" t="s">
        <v>104</v>
      </c>
      <c r="R102" s="14" t="s">
        <v>34</v>
      </c>
    </row>
    <row r="103" spans="1:18" x14ac:dyDescent="0.25">
      <c r="A103" s="10" t="s">
        <v>102</v>
      </c>
      <c r="B103" s="10">
        <v>170101002</v>
      </c>
      <c r="C103" s="10" t="s">
        <v>19</v>
      </c>
      <c r="D103" s="10" t="s">
        <v>42</v>
      </c>
      <c r="E103" s="10" t="s">
        <v>240</v>
      </c>
      <c r="F103" s="10" t="s">
        <v>43</v>
      </c>
      <c r="G103" s="10">
        <v>3.78</v>
      </c>
      <c r="H103" s="11">
        <f t="shared" si="28"/>
        <v>94.5</v>
      </c>
      <c r="I103" s="11">
        <f t="shared" si="29"/>
        <v>47.25</v>
      </c>
      <c r="J103" s="11">
        <v>66.25</v>
      </c>
      <c r="K103" s="11">
        <f t="shared" si="30"/>
        <v>33.125</v>
      </c>
      <c r="L103" s="10">
        <v>10</v>
      </c>
      <c r="M103" s="10">
        <v>0</v>
      </c>
      <c r="N103" s="11">
        <f t="shared" si="31"/>
        <v>70.375</v>
      </c>
      <c r="O103" s="10" t="s">
        <v>14</v>
      </c>
      <c r="P103" s="15" t="s">
        <v>44</v>
      </c>
      <c r="Q103" s="14" t="s">
        <v>103</v>
      </c>
      <c r="R103" s="14" t="s">
        <v>104</v>
      </c>
    </row>
    <row r="104" spans="1:18" x14ac:dyDescent="0.25">
      <c r="A104" s="3" t="s">
        <v>192</v>
      </c>
      <c r="B104" s="3">
        <v>180502054</v>
      </c>
      <c r="C104" s="3" t="s">
        <v>11</v>
      </c>
      <c r="D104" s="3" t="s">
        <v>42</v>
      </c>
      <c r="E104" s="7" t="s">
        <v>227</v>
      </c>
      <c r="F104" s="3" t="s">
        <v>43</v>
      </c>
      <c r="G104" s="3">
        <v>2.34</v>
      </c>
      <c r="H104" s="6">
        <f t="shared" si="28"/>
        <v>58.5</v>
      </c>
      <c r="I104" s="6">
        <f t="shared" si="29"/>
        <v>29.25</v>
      </c>
      <c r="J104" s="6">
        <v>81.25</v>
      </c>
      <c r="K104" s="6">
        <f t="shared" si="30"/>
        <v>40.625</v>
      </c>
      <c r="L104" s="3">
        <v>0</v>
      </c>
      <c r="M104" s="3">
        <v>0</v>
      </c>
      <c r="N104" s="6">
        <f t="shared" si="31"/>
        <v>69.875</v>
      </c>
      <c r="O104" s="3" t="s">
        <v>22</v>
      </c>
      <c r="P104" s="14" t="s">
        <v>44</v>
      </c>
      <c r="Q104" s="14" t="s">
        <v>17</v>
      </c>
      <c r="R104" s="14" t="s">
        <v>90</v>
      </c>
    </row>
    <row r="105" spans="1:18" x14ac:dyDescent="0.25">
      <c r="A105" s="3" t="s">
        <v>105</v>
      </c>
      <c r="B105" s="3">
        <v>170153002</v>
      </c>
      <c r="C105" s="3" t="s">
        <v>19</v>
      </c>
      <c r="D105" s="3" t="s">
        <v>12</v>
      </c>
      <c r="E105" s="8" t="s">
        <v>239</v>
      </c>
      <c r="F105" s="3" t="s">
        <v>13</v>
      </c>
      <c r="G105" s="3">
        <v>3.7</v>
      </c>
      <c r="H105" s="6">
        <f t="shared" ref="H105:H110" si="32">SUM(G105*25)</f>
        <v>92.5</v>
      </c>
      <c r="I105" s="6">
        <f t="shared" ref="I105:I110" si="33">SUM(H105/2)</f>
        <v>46.25</v>
      </c>
      <c r="J105" s="6">
        <v>86.625</v>
      </c>
      <c r="K105" s="6">
        <f t="shared" ref="K105:K110" si="34">SUM(J105/2)</f>
        <v>43.3125</v>
      </c>
      <c r="L105" s="3">
        <v>0</v>
      </c>
      <c r="M105" s="3">
        <v>0</v>
      </c>
      <c r="N105" s="6">
        <f t="shared" ref="N105:N110" si="35">SUM(I105,K105-L105-M105)</f>
        <v>89.5625</v>
      </c>
      <c r="O105" s="3" t="s">
        <v>22</v>
      </c>
      <c r="P105" s="13" t="s">
        <v>106</v>
      </c>
      <c r="Q105" s="14" t="s">
        <v>107</v>
      </c>
      <c r="R105" s="14" t="s">
        <v>16</v>
      </c>
    </row>
    <row r="106" spans="1:18" x14ac:dyDescent="0.25">
      <c r="A106" s="3" t="s">
        <v>40</v>
      </c>
      <c r="B106" s="3">
        <v>180103022</v>
      </c>
      <c r="C106" s="3" t="s">
        <v>11</v>
      </c>
      <c r="D106" s="3" t="s">
        <v>12</v>
      </c>
      <c r="E106" s="4" t="s">
        <v>224</v>
      </c>
      <c r="F106" s="3" t="s">
        <v>13</v>
      </c>
      <c r="G106" s="3">
        <v>3.02</v>
      </c>
      <c r="H106" s="6">
        <f t="shared" si="32"/>
        <v>75.5</v>
      </c>
      <c r="I106" s="6">
        <f t="shared" si="33"/>
        <v>37.75</v>
      </c>
      <c r="J106" s="6">
        <v>69.25</v>
      </c>
      <c r="K106" s="6">
        <f t="shared" si="34"/>
        <v>34.625</v>
      </c>
      <c r="L106" s="3">
        <v>0</v>
      </c>
      <c r="M106" s="3">
        <v>0</v>
      </c>
      <c r="N106" s="6">
        <f t="shared" si="35"/>
        <v>72.375</v>
      </c>
      <c r="O106" s="3" t="s">
        <v>14</v>
      </c>
      <c r="P106" s="13" t="s">
        <v>15</v>
      </c>
      <c r="Q106" s="14" t="s">
        <v>16</v>
      </c>
      <c r="R106" s="14" t="s">
        <v>17</v>
      </c>
    </row>
    <row r="107" spans="1:18" x14ac:dyDescent="0.25">
      <c r="A107" s="3" t="s">
        <v>10</v>
      </c>
      <c r="B107" s="3">
        <v>180103101</v>
      </c>
      <c r="C107" s="3" t="s">
        <v>11</v>
      </c>
      <c r="D107" s="3" t="s">
        <v>12</v>
      </c>
      <c r="E107" s="4" t="s">
        <v>224</v>
      </c>
      <c r="F107" s="3" t="s">
        <v>13</v>
      </c>
      <c r="G107" s="3">
        <v>2.88</v>
      </c>
      <c r="H107" s="6">
        <f t="shared" si="32"/>
        <v>72</v>
      </c>
      <c r="I107" s="6">
        <f t="shared" si="33"/>
        <v>36</v>
      </c>
      <c r="J107" s="6">
        <v>69.375</v>
      </c>
      <c r="K107" s="6">
        <f t="shared" si="34"/>
        <v>34.6875</v>
      </c>
      <c r="L107" s="3">
        <v>0</v>
      </c>
      <c r="M107" s="3">
        <v>0</v>
      </c>
      <c r="N107" s="6">
        <f t="shared" si="35"/>
        <v>70.6875</v>
      </c>
      <c r="O107" s="3" t="s">
        <v>14</v>
      </c>
      <c r="P107" s="13" t="s">
        <v>15</v>
      </c>
      <c r="Q107" s="14" t="s">
        <v>16</v>
      </c>
      <c r="R107" s="14" t="s">
        <v>17</v>
      </c>
    </row>
    <row r="108" spans="1:18" x14ac:dyDescent="0.25">
      <c r="A108" s="3" t="s">
        <v>209</v>
      </c>
      <c r="B108" s="3">
        <v>160103050</v>
      </c>
      <c r="C108" s="3" t="s">
        <v>19</v>
      </c>
      <c r="D108" s="3" t="s">
        <v>12</v>
      </c>
      <c r="E108" s="7" t="s">
        <v>225</v>
      </c>
      <c r="F108" s="3" t="s">
        <v>13</v>
      </c>
      <c r="G108" s="3">
        <v>2.82</v>
      </c>
      <c r="H108" s="6">
        <f t="shared" si="32"/>
        <v>70.5</v>
      </c>
      <c r="I108" s="6">
        <f t="shared" si="33"/>
        <v>35.25</v>
      </c>
      <c r="J108" s="6">
        <v>59.5</v>
      </c>
      <c r="K108" s="6">
        <f t="shared" si="34"/>
        <v>29.75</v>
      </c>
      <c r="L108" s="3">
        <v>0</v>
      </c>
      <c r="M108" s="3">
        <v>0</v>
      </c>
      <c r="N108" s="6">
        <f t="shared" si="35"/>
        <v>65</v>
      </c>
      <c r="O108" s="3" t="s">
        <v>14</v>
      </c>
      <c r="P108" s="14" t="s">
        <v>45</v>
      </c>
      <c r="Q108" s="14" t="s">
        <v>194</v>
      </c>
      <c r="R108" s="14" t="s">
        <v>16</v>
      </c>
    </row>
    <row r="109" spans="1:18" x14ac:dyDescent="0.25">
      <c r="A109" s="3" t="s">
        <v>193</v>
      </c>
      <c r="B109" s="3">
        <v>180103057</v>
      </c>
      <c r="C109" s="3" t="s">
        <v>11</v>
      </c>
      <c r="D109" s="3" t="s">
        <v>12</v>
      </c>
      <c r="E109" s="7" t="s">
        <v>226</v>
      </c>
      <c r="F109" s="3" t="s">
        <v>13</v>
      </c>
      <c r="G109" s="3">
        <v>2.63</v>
      </c>
      <c r="H109" s="6">
        <f t="shared" si="32"/>
        <v>65.75</v>
      </c>
      <c r="I109" s="6">
        <f t="shared" si="33"/>
        <v>32.875</v>
      </c>
      <c r="J109" s="6">
        <v>60.875</v>
      </c>
      <c r="K109" s="6">
        <f t="shared" si="34"/>
        <v>30.4375</v>
      </c>
      <c r="L109" s="3">
        <v>0</v>
      </c>
      <c r="M109" s="3">
        <v>0</v>
      </c>
      <c r="N109" s="6">
        <f t="shared" si="35"/>
        <v>63.3125</v>
      </c>
      <c r="O109" s="3" t="s">
        <v>22</v>
      </c>
      <c r="P109" s="14" t="s">
        <v>16</v>
      </c>
      <c r="Q109" s="14" t="s">
        <v>194</v>
      </c>
      <c r="R109" s="14" t="s">
        <v>54</v>
      </c>
    </row>
    <row r="110" spans="1:18" x14ac:dyDescent="0.25">
      <c r="A110" s="3" t="s">
        <v>109</v>
      </c>
      <c r="B110" s="3">
        <v>160103059</v>
      </c>
      <c r="C110" s="3" t="s">
        <v>19</v>
      </c>
      <c r="D110" s="3" t="s">
        <v>12</v>
      </c>
      <c r="E110" s="7" t="s">
        <v>227</v>
      </c>
      <c r="F110" s="3" t="s">
        <v>13</v>
      </c>
      <c r="G110" s="3">
        <v>2.31</v>
      </c>
      <c r="H110" s="6">
        <f t="shared" si="32"/>
        <v>57.75</v>
      </c>
      <c r="I110" s="6">
        <f t="shared" si="33"/>
        <v>28.875</v>
      </c>
      <c r="J110" s="6">
        <v>67.375</v>
      </c>
      <c r="K110" s="6">
        <f t="shared" si="34"/>
        <v>33.6875</v>
      </c>
      <c r="L110" s="3">
        <v>0</v>
      </c>
      <c r="M110" s="3">
        <v>0</v>
      </c>
      <c r="N110" s="6">
        <f t="shared" si="35"/>
        <v>62.5625</v>
      </c>
      <c r="O110" s="3" t="s">
        <v>22</v>
      </c>
      <c r="P110" s="14" t="s">
        <v>33</v>
      </c>
      <c r="Q110" s="14" t="s">
        <v>110</v>
      </c>
      <c r="R110" s="14" t="s">
        <v>58</v>
      </c>
    </row>
  </sheetData>
  <sortState xmlns:xlrd2="http://schemas.microsoft.com/office/spreadsheetml/2017/richdata2" ref="A128:T133">
    <sortCondition descending="1" ref="N128"/>
  </sortState>
  <printOptions horizontalCentered="1"/>
  <pageMargins left="0.70866141732283472" right="0.70866141732283472" top="0.74803149606299213" bottom="0.74803149606299213" header="0.31496062992125984" footer="0.31496062992125984"/>
  <pageSetup paperSize="9" scale="5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2020-12-08T12:53:10Z</dcterms:modified>
</cp:coreProperties>
</file>